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90" windowWidth="14355" windowHeight="4935" activeTab="0"/>
  </bookViews>
  <sheets>
    <sheet name="стартовый (2)" sheetId="5" r:id="rId1"/>
    <sheet name="стартовый" sheetId="4" r:id="rId2"/>
  </sheets>
  <externalReferences>
    <externalReference r:id="rId5"/>
  </externalReferences>
  <definedNames>
    <definedName name="_xlnm.Print_Area" localSheetId="1">'стартовый'!$A$1:$L$55</definedName>
    <definedName name="_xlnm.Print_Area" localSheetId="0">'стартовый (2)'!$A$1:$L$60</definedName>
  </definedNames>
  <calcPr calcId="145621"/>
</workbook>
</file>

<file path=xl/sharedStrings.xml><?xml version="1.0" encoding="utf-8"?>
<sst xmlns="http://schemas.openxmlformats.org/spreadsheetml/2006/main" count="191" uniqueCount="40">
  <si>
    <t xml:space="preserve"> ПРЕДВАРИТЕЛЬНЫЙ Стартовый протокол</t>
  </si>
  <si>
    <t>№ п/п</t>
  </si>
  <si>
    <t>Время</t>
  </si>
  <si>
    <t>№ пары</t>
  </si>
  <si>
    <t>Фамилия, имя всадника</t>
  </si>
  <si>
    <t>Рег.№ всадника</t>
  </si>
  <si>
    <t>Звание, разряд</t>
  </si>
  <si>
    <t>Кличка лошади, г.р.</t>
  </si>
  <si>
    <t>Рег.№ лошади</t>
  </si>
  <si>
    <t>Владелец</t>
  </si>
  <si>
    <t>Команда, регион</t>
  </si>
  <si>
    <t>программа</t>
  </si>
  <si>
    <t>Зачет</t>
  </si>
  <si>
    <t xml:space="preserve"> ПРЕДВАРИТЕЛЬНЫЙ ПРИЗ ЮНИОРЫ (МАЛЫЙ ПРИЗ), КОМАНДНЫЙ ПРИЗ ЮНОШИ</t>
  </si>
  <si>
    <t>ППЮниор</t>
  </si>
  <si>
    <t xml:space="preserve">КПЮ </t>
  </si>
  <si>
    <t>ОБЩИЙ</t>
  </si>
  <si>
    <t>ПРЕДВАРИТЕЛЬНЫЙ ПРИЗ ЮНОШИ, ЭКВИ</t>
  </si>
  <si>
    <t>ППЮ</t>
  </si>
  <si>
    <t>ЭКВИ 1</t>
  </si>
  <si>
    <r>
      <rPr>
        <i/>
        <sz val="16"/>
        <rFont val="Times New Roman"/>
        <family val="1"/>
      </rPr>
      <t xml:space="preserve"> 12:50 награждение  МП, КПЮ, ППЮ, ЭКВИ
</t>
    </r>
    <r>
      <rPr>
        <b/>
        <i/>
        <sz val="16"/>
        <rFont val="Times New Roman"/>
        <family val="1"/>
      </rPr>
      <t>ЛИЧНЫЙ ПРИЗ ЮНИОРЫ, КОМАНДНЫЙ ПРИЗ ДЕТИ</t>
    </r>
  </si>
  <si>
    <t>ЛПЮниор</t>
  </si>
  <si>
    <t>кпд</t>
  </si>
  <si>
    <t>дети</t>
  </si>
  <si>
    <t>ПРЕДВАРИТЕЛЬНЫЙ ПРИЗ ДЕТИ ТЕСТ А, ЛЮБИТЕЛЬСКАЯ ЕЗДА, ЕЗДА ШАГ-РЫСЬ</t>
  </si>
  <si>
    <t>ППД А</t>
  </si>
  <si>
    <t>любители</t>
  </si>
  <si>
    <t xml:space="preserve">ч.в. </t>
  </si>
  <si>
    <t>ш-р</t>
  </si>
  <si>
    <t>ле</t>
  </si>
  <si>
    <t>15:30 НАГРАЖДЕНИЕ ППДА, ЛЕ, Ш-Р</t>
  </si>
  <si>
    <t>Главный судья</t>
  </si>
  <si>
    <t>Главный секретарь</t>
  </si>
  <si>
    <t>юноши</t>
  </si>
  <si>
    <t>КОМАНДНЫЙ ПРИЗ ЮНИОРЫ (МАЛЫЙ ПРИЗ), КОМАНДНЫЙ ПРИЗ ЮНОШИ</t>
  </si>
  <si>
    <t>КПЮниор</t>
  </si>
  <si>
    <t>ЮНОШИ</t>
  </si>
  <si>
    <r>
      <rPr>
        <i/>
        <sz val="16"/>
        <rFont val="Times New Roman"/>
        <family val="1"/>
      </rPr>
      <t xml:space="preserve"> 13:10 награждение  МП, КПЮ, ППЮ, ЭКВИ
</t>
    </r>
    <r>
      <rPr>
        <b/>
        <i/>
        <sz val="16"/>
        <rFont val="Times New Roman"/>
        <family val="1"/>
      </rPr>
      <t>ЛИЧНЫЙ ПРИЗ ЮНИОРЫ, КОМАНДНЫЙ ПРИЗ ДЕТИ</t>
    </r>
  </si>
  <si>
    <t>15:50 НАГРАЖДЕНИЕ ППДА, ЛЕ, Ш-Р</t>
  </si>
  <si>
    <t>ОКОНЧАТЕЛЬНЫ Стартовый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</si>
</sst>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#,##0.00\ [$руб.-419];[Red]\-#,##0.00\ [$руб.-419]"/>
    <numFmt numFmtId="166" formatCode="_(\$* #,##0.00_);_(\$* \(#,##0.00\);_(\$* \-??_);_(@_)"/>
    <numFmt numFmtId="167" formatCode="_-* #,##0.00&quot;р.&quot;_-;\-* #,##0.00&quot;р.&quot;_-;_-* \-??&quot;р.&quot;_-;_-@_-"/>
    <numFmt numFmtId="168" formatCode="_(&quot;$&quot;* #,##0.00_);_(&quot;$&quot;* \(#,##0.00\);_(&quot;$&quot;* &quot;-&quot;??_);_(@_)"/>
    <numFmt numFmtId="169" formatCode="&quot;SFr.&quot;\ #,##0;&quot;SFr.&quot;\ \-#,##0"/>
    <numFmt numFmtId="170" formatCode="_ &quot;SFr.&quot;\ * #,##0.00_ ;_ &quot;SFr.&quot;\ * \-#,##0.00_ ;_ &quot;SFr.&quot;\ * &quot;-&quot;??_ ;_ @_ "/>
    <numFmt numFmtId="171" formatCode="_-* #,##0\ &quot;SFr.&quot;_-;\-* #,##0\ &quot;SFr.&quot;_-;_-* &quot;-&quot;\ &quot;SFr.&quot;_-;_-@_-"/>
    <numFmt numFmtId="172" formatCode="_-* #,##0.00\ &quot;₽&quot;_-;\-* #,##0.00\ &quot;₽&quot;_-;_-* &quot;-&quot;??\ &quot;₽&quot;_-;_-@_-"/>
    <numFmt numFmtId="173" formatCode="_-* #,##0.00\ _р_._-;\-* #,##0.00\ _р_._-;_-* &quot;-&quot;??\ _р_._-;_-@_-"/>
    <numFmt numFmtId="174" formatCode="_-* #,##0.00_р_._-;\-* #,##0.00_р_._-;_-* \-??_р_._-;_-@_-"/>
    <numFmt numFmtId="175" formatCode="_(* #,##0.00_);_(* \(#,##0.00\);_(* &quot;-&quot;??_);_(@_)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name val="Times New Roman"/>
      <family val="1"/>
    </font>
    <font>
      <sz val="11"/>
      <color rgb="FF00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color rgb="FF00000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3" fillId="0" borderId="0">
      <alignment/>
      <protection/>
    </xf>
    <xf numFmtId="0" fontId="44" fillId="0" borderId="0">
      <alignment/>
      <protection/>
    </xf>
    <xf numFmtId="164" fontId="43" fillId="0" borderId="0">
      <alignment/>
      <protection/>
    </xf>
    <xf numFmtId="165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48" fillId="0" borderId="0" applyNumberFormat="0" applyFill="0" applyBorder="0">
      <alignment/>
      <protection locked="0"/>
    </xf>
    <xf numFmtId="44" fontId="2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27" fillId="0" borderId="0" applyFont="0" applyFill="0" applyBorder="0" applyAlignment="0" applyProtection="0"/>
    <xf numFmtId="167" fontId="1" fillId="0" borderId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44" fontId="15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70" fontId="1" fillId="0" borderId="0" applyFill="0" applyBorder="0" applyAlignment="0" applyProtection="0"/>
    <xf numFmtId="166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5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27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7" fontId="15" fillId="0" borderId="0" applyFill="0" applyBorder="0" applyAlignment="0" applyProtection="0"/>
    <xf numFmtId="44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27" fillId="0" borderId="0" applyFont="0" applyFill="0" applyBorder="0" applyAlignment="0" applyProtection="0"/>
    <xf numFmtId="167" fontId="15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5" fillId="0" borderId="0" applyFont="0" applyFill="0" applyBorder="0" applyAlignment="0" applyProtection="0"/>
    <xf numFmtId="9" fontId="51" fillId="0" borderId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4" fontId="1" fillId="0" borderId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</cellStyleXfs>
  <cellXfs count="63">
    <xf numFmtId="0" fontId="0" fillId="0" borderId="0" xfId="0"/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 vertical="center" wrapText="1"/>
      <protection/>
    </xf>
    <xf numFmtId="49" fontId="6" fillId="0" borderId="0" xfId="20" applyNumberFormat="1" applyFont="1" applyAlignment="1">
      <alignment horizontal="left"/>
      <protection/>
    </xf>
    <xf numFmtId="0" fontId="6" fillId="0" borderId="0" xfId="20" applyFont="1">
      <alignment/>
      <protection/>
    </xf>
    <xf numFmtId="14" fontId="6" fillId="0" borderId="10" xfId="20" applyNumberFormat="1" applyFont="1" applyBorder="1" applyAlignment="1">
      <alignment horizontal="center"/>
      <protection/>
    </xf>
    <xf numFmtId="0" fontId="7" fillId="25" borderId="11" xfId="20" applyFont="1" applyFill="1" applyBorder="1" applyAlignment="1">
      <alignment horizontal="center" vertical="center" textRotation="90" wrapText="1"/>
      <protection/>
    </xf>
    <xf numFmtId="0" fontId="7" fillId="25" borderId="12" xfId="20" applyFont="1" applyFill="1" applyBorder="1" applyAlignment="1">
      <alignment horizontal="center" vertical="center" wrapText="1"/>
      <protection/>
    </xf>
    <xf numFmtId="0" fontId="7" fillId="25" borderId="11" xfId="20" applyFont="1" applyFill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/>
      <protection/>
    </xf>
    <xf numFmtId="0" fontId="7" fillId="25" borderId="13" xfId="20" applyFont="1" applyFill="1" applyBorder="1" applyAlignment="1">
      <alignment horizontal="center" vertical="center" textRotation="90" wrapText="1"/>
      <protection/>
    </xf>
    <xf numFmtId="0" fontId="7" fillId="25" borderId="13" xfId="20" applyFont="1" applyFill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/>
      <protection/>
    </xf>
    <xf numFmtId="0" fontId="7" fillId="25" borderId="14" xfId="20" applyFont="1" applyFill="1" applyBorder="1" applyAlignment="1">
      <alignment horizontal="center" vertical="center" textRotation="90" wrapText="1"/>
      <protection/>
    </xf>
    <xf numFmtId="0" fontId="7" fillId="25" borderId="14" xfId="20" applyFont="1" applyFill="1" applyBorder="1" applyAlignment="1">
      <alignment horizontal="center" vertical="center" wrapText="1"/>
      <protection/>
    </xf>
    <xf numFmtId="0" fontId="7" fillId="0" borderId="15" xfId="20" applyFont="1" applyBorder="1" applyAlignment="1">
      <alignment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25" borderId="14" xfId="20" applyFont="1" applyFill="1" applyBorder="1" applyAlignment="1">
      <alignment horizontal="center" vertical="center" textRotation="90" wrapText="1"/>
      <protection/>
    </xf>
    <xf numFmtId="0" fontId="8" fillId="25" borderId="16" xfId="20" applyFont="1" applyFill="1" applyBorder="1" applyAlignment="1">
      <alignment horizontal="center" vertical="center" wrapText="1"/>
      <protection/>
    </xf>
    <xf numFmtId="0" fontId="8" fillId="25" borderId="17" xfId="20" applyFont="1" applyFill="1" applyBorder="1" applyAlignment="1">
      <alignment horizontal="center" vertical="center" wrapText="1"/>
      <protection/>
    </xf>
    <xf numFmtId="0" fontId="8" fillId="25" borderId="18" xfId="20" applyFont="1" applyFill="1" applyBorder="1" applyAlignment="1">
      <alignment horizontal="center" vertical="center" wrapText="1"/>
      <protection/>
    </xf>
    <xf numFmtId="0" fontId="9" fillId="25" borderId="12" xfId="20" applyFont="1" applyFill="1" applyBorder="1" applyAlignment="1">
      <alignment horizontal="center" vertical="center"/>
      <protection/>
    </xf>
    <xf numFmtId="20" fontId="10" fillId="25" borderId="12" xfId="20" applyNumberFormat="1" applyFont="1" applyFill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12" fillId="25" borderId="12" xfId="20" applyFont="1" applyFill="1" applyBorder="1" applyAlignment="1" applyProtection="1">
      <alignment horizontal="left" vertical="center" wrapText="1"/>
      <protection locked="0"/>
    </xf>
    <xf numFmtId="49" fontId="13" fillId="25" borderId="12" xfId="20" applyNumberFormat="1" applyFont="1" applyFill="1" applyBorder="1" applyAlignment="1" applyProtection="1">
      <alignment horizontal="center" vertical="center" wrapText="1"/>
      <protection locked="0"/>
    </xf>
    <xf numFmtId="0" fontId="14" fillId="25" borderId="12" xfId="20" applyFont="1" applyFill="1" applyBorder="1" applyAlignment="1" applyProtection="1">
      <alignment horizontal="center" vertical="center" wrapText="1"/>
      <protection locked="0"/>
    </xf>
    <xf numFmtId="0" fontId="13" fillId="25" borderId="12" xfId="20" applyFont="1" applyFill="1" applyBorder="1" applyAlignment="1" applyProtection="1">
      <alignment horizontal="center" vertical="center" wrapText="1"/>
      <protection locked="0"/>
    </xf>
    <xf numFmtId="2" fontId="16" fillId="0" borderId="12" xfId="21" applyNumberFormat="1" applyFont="1" applyFill="1" applyBorder="1" applyAlignment="1">
      <alignment horizontal="center" vertical="center" wrapText="1"/>
      <protection/>
    </xf>
    <xf numFmtId="0" fontId="11" fillId="26" borderId="12" xfId="20" applyFont="1" applyFill="1" applyBorder="1" applyAlignment="1">
      <alignment horizontal="center" vertical="center"/>
      <protection/>
    </xf>
    <xf numFmtId="2" fontId="17" fillId="0" borderId="12" xfId="21" applyNumberFormat="1" applyFont="1" applyFill="1" applyBorder="1" applyAlignment="1">
      <alignment horizontal="center" vertical="center" wrapText="1"/>
      <protection/>
    </xf>
    <xf numFmtId="0" fontId="8" fillId="25" borderId="17" xfId="20" applyFont="1" applyFill="1" applyBorder="1" applyAlignment="1">
      <alignment horizontal="center" vertical="center"/>
      <protection/>
    </xf>
    <xf numFmtId="0" fontId="8" fillId="25" borderId="18" xfId="20" applyFont="1" applyFill="1" applyBorder="1" applyAlignment="1">
      <alignment horizontal="center" vertical="center"/>
      <protection/>
    </xf>
    <xf numFmtId="0" fontId="13" fillId="25" borderId="12" xfId="20" applyFont="1" applyFill="1" applyBorder="1" applyAlignment="1" applyProtection="1">
      <alignment horizontal="left" vertical="center" wrapText="1"/>
      <protection locked="0"/>
    </xf>
    <xf numFmtId="0" fontId="13" fillId="27" borderId="12" xfId="20" applyFont="1" applyFill="1" applyBorder="1" applyAlignment="1" applyProtection="1">
      <alignment horizontal="center" vertical="center" wrapText="1"/>
      <protection locked="0"/>
    </xf>
    <xf numFmtId="0" fontId="3" fillId="25" borderId="16" xfId="20" applyFont="1" applyFill="1" applyBorder="1" applyAlignment="1">
      <alignment horizontal="center" vertical="center" wrapText="1"/>
      <protection/>
    </xf>
    <xf numFmtId="0" fontId="3" fillId="25" borderId="17" xfId="20" applyFont="1" applyFill="1" applyBorder="1" applyAlignment="1">
      <alignment horizontal="center" vertical="center"/>
      <protection/>
    </xf>
    <xf numFmtId="0" fontId="3" fillId="25" borderId="18" xfId="20" applyFont="1" applyFill="1" applyBorder="1" applyAlignment="1">
      <alignment horizontal="center" vertical="center"/>
      <protection/>
    </xf>
    <xf numFmtId="0" fontId="19" fillId="26" borderId="12" xfId="20" applyFont="1" applyFill="1" applyBorder="1" applyAlignment="1">
      <alignment horizontal="center" vertical="center"/>
      <protection/>
    </xf>
    <xf numFmtId="0" fontId="19" fillId="0" borderId="12" xfId="20" applyFont="1" applyBorder="1" applyAlignment="1">
      <alignment horizontal="center" vertical="center"/>
      <protection/>
    </xf>
    <xf numFmtId="0" fontId="20" fillId="26" borderId="12" xfId="20" applyFont="1" applyFill="1" applyBorder="1" applyAlignment="1">
      <alignment horizontal="center" vertical="center"/>
      <protection/>
    </xf>
    <xf numFmtId="0" fontId="8" fillId="25" borderId="16" xfId="20" applyFont="1" applyFill="1" applyBorder="1" applyAlignment="1">
      <alignment horizontal="center" vertical="center"/>
      <protection/>
    </xf>
    <xf numFmtId="2" fontId="17" fillId="0" borderId="12" xfId="21" applyNumberFormat="1" applyFont="1" applyFill="1" applyBorder="1" applyAlignment="1">
      <alignment horizontal="center" vertical="center"/>
      <protection/>
    </xf>
    <xf numFmtId="0" fontId="10" fillId="25" borderId="12" xfId="20" applyFont="1" applyFill="1" applyBorder="1" applyAlignment="1">
      <alignment horizontal="center" vertical="center"/>
      <protection/>
    </xf>
    <xf numFmtId="0" fontId="21" fillId="0" borderId="12" xfId="20" applyFont="1" applyBorder="1" applyAlignment="1">
      <alignment horizontal="center" vertical="center"/>
      <protection/>
    </xf>
    <xf numFmtId="0" fontId="17" fillId="25" borderId="16" xfId="20" applyFont="1" applyFill="1" applyBorder="1" applyAlignment="1" applyProtection="1">
      <alignment horizontal="center" vertical="center" wrapText="1"/>
      <protection locked="0"/>
    </xf>
    <xf numFmtId="0" fontId="17" fillId="25" borderId="17" xfId="20" applyFont="1" applyFill="1" applyBorder="1" applyAlignment="1" applyProtection="1">
      <alignment horizontal="center" vertical="center" wrapText="1"/>
      <protection locked="0"/>
    </xf>
    <xf numFmtId="0" fontId="17" fillId="25" borderId="18" xfId="20" applyFont="1" applyFill="1" applyBorder="1" applyAlignment="1" applyProtection="1">
      <alignment horizontal="center" vertical="center" wrapText="1"/>
      <protection locked="0"/>
    </xf>
    <xf numFmtId="0" fontId="22" fillId="25" borderId="12" xfId="20" applyFont="1" applyFill="1" applyBorder="1" applyAlignment="1">
      <alignment horizontal="center" vertical="center"/>
      <protection/>
    </xf>
    <xf numFmtId="2" fontId="16" fillId="0" borderId="12" xfId="21" applyNumberFormat="1" applyFont="1" applyFill="1" applyBorder="1" applyAlignment="1">
      <alignment horizontal="center" vertical="center"/>
      <protection/>
    </xf>
    <xf numFmtId="0" fontId="23" fillId="25" borderId="12" xfId="20" applyFont="1" applyFill="1" applyBorder="1" applyAlignment="1">
      <alignment horizontal="center" vertical="center"/>
      <protection/>
    </xf>
    <xf numFmtId="0" fontId="9" fillId="25" borderId="0" xfId="20" applyFont="1" applyFill="1" applyBorder="1" applyAlignment="1">
      <alignment horizontal="center" vertical="center"/>
      <protection/>
    </xf>
    <xf numFmtId="0" fontId="10" fillId="25" borderId="0" xfId="20" applyFont="1" applyFill="1" applyBorder="1" applyAlignment="1">
      <alignment horizontal="center" vertical="center"/>
      <protection/>
    </xf>
    <xf numFmtId="0" fontId="24" fillId="25" borderId="0" xfId="20" applyFont="1" applyFill="1" applyBorder="1" applyAlignment="1" applyProtection="1">
      <alignment horizontal="left" vertical="center" wrapText="1"/>
      <protection locked="0"/>
    </xf>
    <xf numFmtId="49" fontId="13" fillId="25" borderId="0" xfId="20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20" applyFont="1" applyFill="1" applyBorder="1" applyAlignment="1" applyProtection="1">
      <alignment horizontal="center" vertical="center" wrapText="1"/>
      <protection locked="0"/>
    </xf>
    <xf numFmtId="49" fontId="24" fillId="25" borderId="0" xfId="20" applyNumberFormat="1" applyFont="1" applyFill="1" applyBorder="1" applyAlignment="1" applyProtection="1">
      <alignment horizontal="center" vertical="center" wrapText="1"/>
      <protection locked="0"/>
    </xf>
    <xf numFmtId="0" fontId="13" fillId="25" borderId="0" xfId="20" applyFont="1" applyFill="1" applyBorder="1" applyAlignment="1" applyProtection="1">
      <alignment horizontal="center" vertical="center" wrapText="1"/>
      <protection locked="0"/>
    </xf>
    <xf numFmtId="0" fontId="25" fillId="0" borderId="0" xfId="20" applyFont="1">
      <alignment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6" fillId="0" borderId="0" xfId="20" applyFont="1" applyBorder="1" applyAlignment="1" applyProtection="1">
      <alignment horizontal="right" vertical="center"/>
      <protection locked="0"/>
    </xf>
    <xf numFmtId="0" fontId="26" fillId="0" borderId="0" xfId="20" applyFont="1">
      <alignment/>
      <protection/>
    </xf>
  </cellXfs>
  <cellStyles count="10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 3 4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— акцент1" xfId="28"/>
    <cellStyle name="20% - Акцент1 10" xfId="29"/>
    <cellStyle name="20% - Акцент1 10 2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3" xfId="35"/>
    <cellStyle name="20% - Акцент1 2 4" xfId="36"/>
    <cellStyle name="20% - Акцент1 2_29-30 мая" xfId="37"/>
    <cellStyle name="20% - Акцент1 3" xfId="38"/>
    <cellStyle name="20% - Акцент1 3 2" xfId="39"/>
    <cellStyle name="20% - Акцент1 4" xfId="40"/>
    <cellStyle name="20% - Акцент1 4 2" xfId="41"/>
    <cellStyle name="20% - Акцент1 5" xfId="42"/>
    <cellStyle name="20% - Акцент1 5 2" xfId="43"/>
    <cellStyle name="20% - Акцент1 6" xfId="44"/>
    <cellStyle name="20% - Акцент1 6 2" xfId="45"/>
    <cellStyle name="20% - Акцент1 7" xfId="46"/>
    <cellStyle name="20% - Акцент1 7 2" xfId="47"/>
    <cellStyle name="20% - Акцент1 8" xfId="48"/>
    <cellStyle name="20% - Акцент1 8 2" xfId="49"/>
    <cellStyle name="20% - Акцент1 9" xfId="50"/>
    <cellStyle name="20% - Акцент1 9 2" xfId="51"/>
    <cellStyle name="20% — акцент2" xfId="52"/>
    <cellStyle name="20% - Акцент2 10" xfId="53"/>
    <cellStyle name="20% - Акцент2 10 2" xfId="54"/>
    <cellStyle name="20% - Акцент2 2" xfId="55"/>
    <cellStyle name="20% — акцент2 2" xfId="56"/>
    <cellStyle name="20% - Акцент2 2 2" xfId="57"/>
    <cellStyle name="20% - Акцент2 2 2 2" xfId="58"/>
    <cellStyle name="20% - Акцент2 2 3" xfId="59"/>
    <cellStyle name="20% - Акцент2 2 4" xfId="60"/>
    <cellStyle name="20% - Акцент2 2_29-30 мая" xfId="61"/>
    <cellStyle name="20% - Акцент2 3" xfId="62"/>
    <cellStyle name="20% - Акцент2 3 2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2 8 2" xfId="73"/>
    <cellStyle name="20% - Акцент2 9" xfId="74"/>
    <cellStyle name="20% - Акцент2 9 2" xfId="75"/>
    <cellStyle name="20% — акцент3" xfId="76"/>
    <cellStyle name="20% - Акцент3 10" xfId="77"/>
    <cellStyle name="20% - Акцент3 10 2" xfId="78"/>
    <cellStyle name="20% - Акцент3 2" xfId="79"/>
    <cellStyle name="20% — акцент3 2" xfId="80"/>
    <cellStyle name="20% - Акцент3 2 2" xfId="81"/>
    <cellStyle name="20% - Акцент3 2 2 2" xfId="82"/>
    <cellStyle name="20% - Акцент3 2 3" xfId="83"/>
    <cellStyle name="20% - Акцент3 2 4" xfId="84"/>
    <cellStyle name="20% - Акцент3 2_29-30 мая" xfId="85"/>
    <cellStyle name="20% - Акцент3 3" xfId="86"/>
    <cellStyle name="20% - Акцент3 3 2" xfId="87"/>
    <cellStyle name="20% - Акцент3 4" xfId="88"/>
    <cellStyle name="20% - Акцент3 4 2" xfId="89"/>
    <cellStyle name="20% - Акцент3 5" xfId="90"/>
    <cellStyle name="20% - Акцент3 5 2" xfId="91"/>
    <cellStyle name="20% - Акцент3 6" xfId="92"/>
    <cellStyle name="20% - Акцент3 6 2" xfId="93"/>
    <cellStyle name="20% - Акцент3 7" xfId="94"/>
    <cellStyle name="20% - Акцент3 7 2" xfId="95"/>
    <cellStyle name="20% - Акцент3 8" xfId="96"/>
    <cellStyle name="20% - Акцент3 8 2" xfId="97"/>
    <cellStyle name="20% - Акцент3 9" xfId="98"/>
    <cellStyle name="20% - Акцент3 9 2" xfId="99"/>
    <cellStyle name="20% — акцент4" xfId="100"/>
    <cellStyle name="20% - Акцент4 10" xfId="101"/>
    <cellStyle name="20% - Акцент4 10 2" xfId="102"/>
    <cellStyle name="20% - Акцент4 2" xfId="103"/>
    <cellStyle name="20% — акцент4 2" xfId="104"/>
    <cellStyle name="20% - Акцент4 2 2" xfId="105"/>
    <cellStyle name="20% - Акцент4 2 2 2" xfId="106"/>
    <cellStyle name="20% - Акцент4 2 3" xfId="107"/>
    <cellStyle name="20% - Акцент4 2 4" xfId="108"/>
    <cellStyle name="20% - Акцент4 2_29-30 мая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4 5" xfId="114"/>
    <cellStyle name="20% - Акцент4 5 2" xfId="115"/>
    <cellStyle name="20% - Акцент4 6" xfId="116"/>
    <cellStyle name="20% - Акцент4 6 2" xfId="117"/>
    <cellStyle name="20% - Акцент4 7" xfId="118"/>
    <cellStyle name="20% - Акцент4 7 2" xfId="119"/>
    <cellStyle name="20% - Акцент4 8" xfId="120"/>
    <cellStyle name="20% - Акцент4 8 2" xfId="121"/>
    <cellStyle name="20% - Акцент4 9" xfId="122"/>
    <cellStyle name="20% - Акцент4 9 2" xfId="123"/>
    <cellStyle name="20% — акцент5" xfId="124"/>
    <cellStyle name="20% - Акцент5 10" xfId="125"/>
    <cellStyle name="20% - Акцент5 10 2" xfId="126"/>
    <cellStyle name="20% - Акцент5 2" xfId="127"/>
    <cellStyle name="20% — акцент5 2" xfId="128"/>
    <cellStyle name="20% - Акцент5 2 2" xfId="129"/>
    <cellStyle name="20% - Акцент5 2 2 2" xfId="130"/>
    <cellStyle name="20% - Акцент5 2 3" xfId="131"/>
    <cellStyle name="20% - Акцент5 2 4" xfId="132"/>
    <cellStyle name="20% - Акцент5 2_29-30 мая" xfId="133"/>
    <cellStyle name="20% - Акцент5 3" xfId="134"/>
    <cellStyle name="20% - Акцент5 3 2" xfId="135"/>
    <cellStyle name="20% - Акцент5 4" xfId="136"/>
    <cellStyle name="20% - Акцент5 4 2" xfId="137"/>
    <cellStyle name="20% - Акцент5 5" xfId="138"/>
    <cellStyle name="20% - Акцент5 5 2" xfId="139"/>
    <cellStyle name="20% - Акцент5 6" xfId="140"/>
    <cellStyle name="20% - Акцент5 6 2" xfId="141"/>
    <cellStyle name="20% - Акцент5 7" xfId="142"/>
    <cellStyle name="20% - Акцент5 7 2" xfId="143"/>
    <cellStyle name="20% - Акцент5 8" xfId="144"/>
    <cellStyle name="20% - Акцент5 8 2" xfId="145"/>
    <cellStyle name="20% - Акцент5 9" xfId="146"/>
    <cellStyle name="20% - Акцент5 9 2" xfId="147"/>
    <cellStyle name="20% — акцент6" xfId="148"/>
    <cellStyle name="20% - Акцент6 10" xfId="149"/>
    <cellStyle name="20% - Акцент6 10 2" xfId="150"/>
    <cellStyle name="20% - Акцент6 2" xfId="151"/>
    <cellStyle name="20% — акцент6 2" xfId="152"/>
    <cellStyle name="20% - Акцент6 2 2" xfId="153"/>
    <cellStyle name="20% - Акцент6 2 2 2" xfId="154"/>
    <cellStyle name="20% - Акцент6 2 3" xfId="155"/>
    <cellStyle name="20% - Акцент6 2 4" xfId="156"/>
    <cellStyle name="20% - Акцент6 2_29-30 мая" xfId="157"/>
    <cellStyle name="20% - Акцент6 3" xfId="158"/>
    <cellStyle name="20% - Акцент6 3 2" xfId="159"/>
    <cellStyle name="20% - Акцент6 4" xfId="160"/>
    <cellStyle name="20% - Акцент6 4 2" xfId="161"/>
    <cellStyle name="20% - Акцент6 5" xfId="162"/>
    <cellStyle name="20% - Акцент6 5 2" xfId="163"/>
    <cellStyle name="20% - Акцент6 6" xfId="164"/>
    <cellStyle name="20% - Акцент6 6 2" xfId="165"/>
    <cellStyle name="20% - Акцент6 7" xfId="166"/>
    <cellStyle name="20% - Акцент6 7 2" xfId="167"/>
    <cellStyle name="20% - Акцент6 8" xfId="168"/>
    <cellStyle name="20% - Акцент6 8 2" xfId="169"/>
    <cellStyle name="20% - Акцент6 9" xfId="170"/>
    <cellStyle name="20% - Акцент6 9 2" xfId="171"/>
    <cellStyle name="40% - Accent1" xfId="172"/>
    <cellStyle name="40% - Accent2" xfId="173"/>
    <cellStyle name="40% - Accent3" xfId="174"/>
    <cellStyle name="40% - Accent4" xfId="175"/>
    <cellStyle name="40% - Accent5" xfId="176"/>
    <cellStyle name="40% - Accent6" xfId="177"/>
    <cellStyle name="40% — акцент1" xfId="178"/>
    <cellStyle name="40% - Акцент1 10" xfId="179"/>
    <cellStyle name="40% - Акцент1 10 2" xfId="180"/>
    <cellStyle name="40% - Акцент1 2" xfId="181"/>
    <cellStyle name="40% — акцент1 2" xfId="182"/>
    <cellStyle name="40% - Акцент1 2 2" xfId="183"/>
    <cellStyle name="40% - Акцент1 2 2 2" xfId="184"/>
    <cellStyle name="40% - Акцент1 2 3" xfId="185"/>
    <cellStyle name="40% - Акцент1 2 4" xfId="186"/>
    <cellStyle name="40% - Акцент1 2_29-30 мая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1 5" xfId="192"/>
    <cellStyle name="40% - Акцент1 5 2" xfId="193"/>
    <cellStyle name="40% - Акцент1 6" xfId="194"/>
    <cellStyle name="40% - Акцент1 6 2" xfId="195"/>
    <cellStyle name="40% - Акцент1 7" xfId="196"/>
    <cellStyle name="40% - Акцент1 7 2" xfId="197"/>
    <cellStyle name="40% - Акцент1 8" xfId="198"/>
    <cellStyle name="40% - Акцент1 8 2" xfId="199"/>
    <cellStyle name="40% - Акцент1 9" xfId="200"/>
    <cellStyle name="40% - Акцент1 9 2" xfId="201"/>
    <cellStyle name="40% — акцент2" xfId="202"/>
    <cellStyle name="40% - Акцент2 10" xfId="203"/>
    <cellStyle name="40% - Акцент2 10 2" xfId="204"/>
    <cellStyle name="40% - Акцент2 2" xfId="205"/>
    <cellStyle name="40% — акцент2 2" xfId="206"/>
    <cellStyle name="40% - Акцент2 2 2" xfId="207"/>
    <cellStyle name="40% - Акцент2 2 2 2" xfId="208"/>
    <cellStyle name="40% - Акцент2 2 3" xfId="209"/>
    <cellStyle name="40% - Акцент2 2 4" xfId="210"/>
    <cellStyle name="40% - Акцент2 2_29-30 мая" xfId="211"/>
    <cellStyle name="40% - Акцент2 3" xfId="212"/>
    <cellStyle name="40% - Акцент2 3 2" xfId="213"/>
    <cellStyle name="40% - Акцент2 4" xfId="214"/>
    <cellStyle name="40% - Акцент2 4 2" xfId="215"/>
    <cellStyle name="40% - Акцент2 5" xfId="216"/>
    <cellStyle name="40% - Акцент2 5 2" xfId="217"/>
    <cellStyle name="40% - Акцент2 6" xfId="218"/>
    <cellStyle name="40% - Акцент2 6 2" xfId="219"/>
    <cellStyle name="40% - Акцент2 7" xfId="220"/>
    <cellStyle name="40% - Акцент2 7 2" xfId="221"/>
    <cellStyle name="40% - Акцент2 8" xfId="222"/>
    <cellStyle name="40% - Акцент2 8 2" xfId="223"/>
    <cellStyle name="40% - Акцент2 9" xfId="224"/>
    <cellStyle name="40% - Акцент2 9 2" xfId="225"/>
    <cellStyle name="40% — акцент3" xfId="226"/>
    <cellStyle name="40% - Акцент3 10" xfId="227"/>
    <cellStyle name="40% - Акцент3 10 2" xfId="228"/>
    <cellStyle name="40% - Акцент3 2" xfId="229"/>
    <cellStyle name="40% — акцент3 2" xfId="230"/>
    <cellStyle name="40% - Акцент3 2 2" xfId="231"/>
    <cellStyle name="40% - Акцент3 2 2 2" xfId="232"/>
    <cellStyle name="40% - Акцент3 2 3" xfId="233"/>
    <cellStyle name="40% - Акцент3 2 4" xfId="234"/>
    <cellStyle name="40% - Акцент3 2_29-30 мая" xfId="235"/>
    <cellStyle name="40% - Акцент3 3" xfId="236"/>
    <cellStyle name="40% - Акцент3 3 2" xfId="237"/>
    <cellStyle name="40% - Акцент3 4" xfId="238"/>
    <cellStyle name="40% - Акцент3 4 2" xfId="239"/>
    <cellStyle name="40% - Акцент3 5" xfId="240"/>
    <cellStyle name="40% - Акцент3 5 2" xfId="241"/>
    <cellStyle name="40% - Акцент3 6" xfId="242"/>
    <cellStyle name="40% - Акцент3 6 2" xfId="243"/>
    <cellStyle name="40% - Акцент3 7" xfId="244"/>
    <cellStyle name="40% - Акцент3 7 2" xfId="245"/>
    <cellStyle name="40% - Акцент3 8" xfId="246"/>
    <cellStyle name="40% - Акцент3 8 2" xfId="247"/>
    <cellStyle name="40% - Акцент3 9" xfId="248"/>
    <cellStyle name="40% - Акцент3 9 2" xfId="249"/>
    <cellStyle name="40% — акцент4" xfId="250"/>
    <cellStyle name="40% - Акцент4 10" xfId="251"/>
    <cellStyle name="40% - Акцент4 10 2" xfId="252"/>
    <cellStyle name="40% - Акцент4 2" xfId="253"/>
    <cellStyle name="40% — акцент4 2" xfId="254"/>
    <cellStyle name="40% - Акцент4 2 2" xfId="255"/>
    <cellStyle name="40% - Акцент4 2 2 2" xfId="256"/>
    <cellStyle name="40% - Акцент4 2 3" xfId="257"/>
    <cellStyle name="40% - Акцент4 2 4" xfId="258"/>
    <cellStyle name="40% - Акцент4 2_29-30 мая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4 5" xfId="264"/>
    <cellStyle name="40% - Акцент4 5 2" xfId="265"/>
    <cellStyle name="40% - Акцент4 6" xfId="266"/>
    <cellStyle name="40% - Акцент4 6 2" xfId="267"/>
    <cellStyle name="40% - Акцент4 7" xfId="268"/>
    <cellStyle name="40% - Акцент4 7 2" xfId="269"/>
    <cellStyle name="40% - Акцент4 8" xfId="270"/>
    <cellStyle name="40% - Акцент4 8 2" xfId="271"/>
    <cellStyle name="40% - Акцент4 9" xfId="272"/>
    <cellStyle name="40% - Акцент4 9 2" xfId="273"/>
    <cellStyle name="40% — акцент5" xfId="274"/>
    <cellStyle name="40% - Акцент5 10" xfId="275"/>
    <cellStyle name="40% - Акцент5 10 2" xfId="276"/>
    <cellStyle name="40% - Акцент5 2" xfId="277"/>
    <cellStyle name="40% — акцент5 2" xfId="278"/>
    <cellStyle name="40% - Акцент5 2 2" xfId="279"/>
    <cellStyle name="40% - Акцент5 2 2 2" xfId="280"/>
    <cellStyle name="40% - Акцент5 2 3" xfId="281"/>
    <cellStyle name="40% - Акцент5 2 4" xfId="282"/>
    <cellStyle name="40% - Акцент5 2_29-30 мая" xfId="283"/>
    <cellStyle name="40% - Акцент5 3" xfId="284"/>
    <cellStyle name="40% - Акцент5 3 2" xfId="285"/>
    <cellStyle name="40% - Акцент5 4" xfId="286"/>
    <cellStyle name="40% - Акцент5 4 2" xfId="287"/>
    <cellStyle name="40% - Акцент5 5" xfId="288"/>
    <cellStyle name="40% - Акцент5 5 2" xfId="289"/>
    <cellStyle name="40% - Акцент5 6" xfId="290"/>
    <cellStyle name="40% - Акцент5 6 2" xfId="291"/>
    <cellStyle name="40% - Акцент5 7" xfId="292"/>
    <cellStyle name="40% - Акцент5 7 2" xfId="293"/>
    <cellStyle name="40% - Акцент5 8" xfId="294"/>
    <cellStyle name="40% - Акцент5 8 2" xfId="295"/>
    <cellStyle name="40% - Акцент5 9" xfId="296"/>
    <cellStyle name="40% - Акцент5 9 2" xfId="297"/>
    <cellStyle name="40% — акцент6" xfId="298"/>
    <cellStyle name="40% - Акцент6 10" xfId="299"/>
    <cellStyle name="40% - Акцент6 10 2" xfId="300"/>
    <cellStyle name="40% - Акцент6 2" xfId="301"/>
    <cellStyle name="40% — акцент6 2" xfId="302"/>
    <cellStyle name="40% - Акцент6 2 2" xfId="303"/>
    <cellStyle name="40% - Акцент6 2 2 2" xfId="304"/>
    <cellStyle name="40% - Акцент6 2 3" xfId="305"/>
    <cellStyle name="40% - Акцент6 2 4" xfId="306"/>
    <cellStyle name="40% - Акцент6 2_29-30 мая" xfId="307"/>
    <cellStyle name="40% - Акцент6 3" xfId="308"/>
    <cellStyle name="40% - Акцент6 3 2" xfId="309"/>
    <cellStyle name="40% - Акцент6 4" xfId="310"/>
    <cellStyle name="40% - Акцент6 4 2" xfId="311"/>
    <cellStyle name="40% - Акцент6 5" xfId="312"/>
    <cellStyle name="40% - Акцент6 5 2" xfId="313"/>
    <cellStyle name="40% - Акцент6 6" xfId="314"/>
    <cellStyle name="40% - Акцент6 6 2" xfId="315"/>
    <cellStyle name="40% - Акцент6 7" xfId="316"/>
    <cellStyle name="40% - Акцент6 7 2" xfId="317"/>
    <cellStyle name="40% - Акцент6 8" xfId="318"/>
    <cellStyle name="40% - Акцент6 8 2" xfId="319"/>
    <cellStyle name="40% - Акцент6 9" xfId="320"/>
    <cellStyle name="40% - Акцент6 9 2" xfId="321"/>
    <cellStyle name="60% - Accent1" xfId="322"/>
    <cellStyle name="60% - Accent2" xfId="323"/>
    <cellStyle name="60% - Accent3" xfId="324"/>
    <cellStyle name="60% - Accent4" xfId="325"/>
    <cellStyle name="60% - Accent5" xfId="326"/>
    <cellStyle name="60% - Accent6" xfId="327"/>
    <cellStyle name="60% — акцент1" xfId="328"/>
    <cellStyle name="60% - Акцент1 10" xfId="329"/>
    <cellStyle name="60% - Акцент1 2" xfId="330"/>
    <cellStyle name="60% - Акцент1 3" xfId="331"/>
    <cellStyle name="60% - Акцент1 4" xfId="332"/>
    <cellStyle name="60% - Акцент1 5" xfId="333"/>
    <cellStyle name="60% - Акцент1 6" xfId="334"/>
    <cellStyle name="60% - Акцент1 7" xfId="335"/>
    <cellStyle name="60% - Акцент1 8" xfId="336"/>
    <cellStyle name="60% - Акцент1 9" xfId="337"/>
    <cellStyle name="60% — акцент2" xfId="338"/>
    <cellStyle name="60% - Акцент2 10" xfId="339"/>
    <cellStyle name="60% - Акцент2 2" xfId="340"/>
    <cellStyle name="60% - Акцент2 3" xfId="341"/>
    <cellStyle name="60% - Акцент2 4" xfId="342"/>
    <cellStyle name="60% - Акцент2 5" xfId="343"/>
    <cellStyle name="60% - Акцент2 6" xfId="344"/>
    <cellStyle name="60% - Акцент2 7" xfId="345"/>
    <cellStyle name="60% - Акцент2 8" xfId="346"/>
    <cellStyle name="60% - Акцент2 9" xfId="347"/>
    <cellStyle name="60% — акцент3" xfId="348"/>
    <cellStyle name="60% - Акцент3 10" xfId="349"/>
    <cellStyle name="60% - Акцент3 2" xfId="350"/>
    <cellStyle name="60% - Акцент3 3" xfId="351"/>
    <cellStyle name="60% - Акцент3 4" xfId="352"/>
    <cellStyle name="60% - Акцент3 5" xfId="353"/>
    <cellStyle name="60% - Акцент3 6" xfId="354"/>
    <cellStyle name="60% - Акцент3 7" xfId="355"/>
    <cellStyle name="60% - Акцент3 8" xfId="356"/>
    <cellStyle name="60% - Акцент3 9" xfId="357"/>
    <cellStyle name="60% — акцент4" xfId="358"/>
    <cellStyle name="60% - Акцент4 10" xfId="359"/>
    <cellStyle name="60% - Акцент4 2" xfId="360"/>
    <cellStyle name="60% - Акцент4 3" xfId="361"/>
    <cellStyle name="60% - Акцент4 4" xfId="362"/>
    <cellStyle name="60% - Акцент4 5" xfId="363"/>
    <cellStyle name="60% - Акцент4 6" xfId="364"/>
    <cellStyle name="60% - Акцент4 7" xfId="365"/>
    <cellStyle name="60% - Акцент4 8" xfId="366"/>
    <cellStyle name="60% - Акцент4 9" xfId="367"/>
    <cellStyle name="60% — акцент5" xfId="368"/>
    <cellStyle name="60% - Акцент5 10" xfId="369"/>
    <cellStyle name="60% - Акцент5 2" xfId="370"/>
    <cellStyle name="60% - Акцент5 3" xfId="371"/>
    <cellStyle name="60% - Акцент5 4" xfId="372"/>
    <cellStyle name="60% - Акцент5 5" xfId="373"/>
    <cellStyle name="60% - Акцент5 6" xfId="374"/>
    <cellStyle name="60% - Акцент5 7" xfId="375"/>
    <cellStyle name="60% - Акцент5 8" xfId="376"/>
    <cellStyle name="60% - Акцент5 9" xfId="377"/>
    <cellStyle name="60% — акцент6" xfId="378"/>
    <cellStyle name="60% - Акцент6 10" xfId="379"/>
    <cellStyle name="60% - Акцент6 2" xfId="380"/>
    <cellStyle name="60% - Акцент6 3" xfId="381"/>
    <cellStyle name="60% - Акцент6 4" xfId="382"/>
    <cellStyle name="60% - Акцент6 5" xfId="383"/>
    <cellStyle name="60% - Акцент6 6" xfId="384"/>
    <cellStyle name="60% - Акцент6 7" xfId="385"/>
    <cellStyle name="60% - Акцент6 8" xfId="386"/>
    <cellStyle name="60% - Акцент6 9" xfId="387"/>
    <cellStyle name="Accent1" xfId="388"/>
    <cellStyle name="Accent2" xfId="389"/>
    <cellStyle name="Accent3" xfId="390"/>
    <cellStyle name="Accent4" xfId="391"/>
    <cellStyle name="Accent5" xfId="392"/>
    <cellStyle name="Accent6" xfId="393"/>
    <cellStyle name="Bad" xfId="394"/>
    <cellStyle name="Calculation" xfId="395"/>
    <cellStyle name="Calculation 2" xfId="396"/>
    <cellStyle name="Calculation 2 2" xfId="397"/>
    <cellStyle name="Calculation 3" xfId="398"/>
    <cellStyle name="Check Cell" xfId="399"/>
    <cellStyle name="Excel Built-in Normal" xfId="400"/>
    <cellStyle name="Explanatory Text" xfId="401"/>
    <cellStyle name="Good" xfId="402"/>
    <cellStyle name="Heading" xfId="403"/>
    <cellStyle name="Heading 1" xfId="404"/>
    <cellStyle name="Heading 2" xfId="405"/>
    <cellStyle name="Heading 3" xfId="406"/>
    <cellStyle name="Heading 4" xfId="407"/>
    <cellStyle name="Heading1" xfId="408"/>
    <cellStyle name="Heading1 2" xfId="409"/>
    <cellStyle name="Input" xfId="410"/>
    <cellStyle name="Input 2" xfId="411"/>
    <cellStyle name="Input 2 2" xfId="412"/>
    <cellStyle name="Input 3" xfId="413"/>
    <cellStyle name="Linked Cell" xfId="414"/>
    <cellStyle name="Neutral" xfId="415"/>
    <cellStyle name="Normal_технические" xfId="416"/>
    <cellStyle name="Note" xfId="417"/>
    <cellStyle name="Note 2" xfId="418"/>
    <cellStyle name="Note 2 2" xfId="419"/>
    <cellStyle name="Note 3" xfId="420"/>
    <cellStyle name="Output" xfId="421"/>
    <cellStyle name="Output 2" xfId="422"/>
    <cellStyle name="Output 2 2" xfId="423"/>
    <cellStyle name="Output 3" xfId="424"/>
    <cellStyle name="Result" xfId="425"/>
    <cellStyle name="Result 3" xfId="426"/>
    <cellStyle name="Result2" xfId="427"/>
    <cellStyle name="Result2 4" xfId="428"/>
    <cellStyle name="Title" xfId="429"/>
    <cellStyle name="Total" xfId="430"/>
    <cellStyle name="Total 2" xfId="431"/>
    <cellStyle name="Total 2 2" xfId="432"/>
    <cellStyle name="Total 3" xfId="433"/>
    <cellStyle name="Warning Text" xfId="434"/>
    <cellStyle name="Акцент1 2" xfId="435"/>
    <cellStyle name="Акцент1 3" xfId="436"/>
    <cellStyle name="Акцент1 4" xfId="437"/>
    <cellStyle name="Акцент2 2" xfId="438"/>
    <cellStyle name="Акцент2 3" xfId="439"/>
    <cellStyle name="Акцент2 4" xfId="440"/>
    <cellStyle name="Акцент3 2" xfId="441"/>
    <cellStyle name="Акцент3 3" xfId="442"/>
    <cellStyle name="Акцент3 4" xfId="443"/>
    <cellStyle name="Акцент4 2" xfId="444"/>
    <cellStyle name="Акцент4 3" xfId="445"/>
    <cellStyle name="Акцент4 4" xfId="446"/>
    <cellStyle name="Акцент5 2" xfId="447"/>
    <cellStyle name="Акцент5 3" xfId="448"/>
    <cellStyle name="Акцент5 4" xfId="449"/>
    <cellStyle name="Акцент6 2" xfId="450"/>
    <cellStyle name="Акцент6 3" xfId="451"/>
    <cellStyle name="Акцент6 4" xfId="452"/>
    <cellStyle name="Ввод  2" xfId="453"/>
    <cellStyle name="Ввод  2 10" xfId="454"/>
    <cellStyle name="Ввод  2 2" xfId="455"/>
    <cellStyle name="Ввод  2 2 2" xfId="456"/>
    <cellStyle name="Ввод  2 2 2 2" xfId="457"/>
    <cellStyle name="Ввод  2 2 3" xfId="458"/>
    <cellStyle name="Ввод  2 3" xfId="459"/>
    <cellStyle name="Ввод  2 3 2" xfId="460"/>
    <cellStyle name="Ввод  2 3 2 2" xfId="461"/>
    <cellStyle name="Ввод  2 3 3" xfId="462"/>
    <cellStyle name="Ввод  2 4" xfId="463"/>
    <cellStyle name="Ввод  2 4 2" xfId="464"/>
    <cellStyle name="Ввод  2 4 2 2" xfId="465"/>
    <cellStyle name="Ввод  2 4 3" xfId="466"/>
    <cellStyle name="Ввод  2 5" xfId="467"/>
    <cellStyle name="Ввод  2 5 2" xfId="468"/>
    <cellStyle name="Ввод  2 6" xfId="469"/>
    <cellStyle name="Ввод  2 6 2" xfId="470"/>
    <cellStyle name="Ввод  2 7" xfId="471"/>
    <cellStyle name="Ввод  2 7 2" xfId="472"/>
    <cellStyle name="Ввод  2 8" xfId="473"/>
    <cellStyle name="Ввод  2 8 2" xfId="474"/>
    <cellStyle name="Ввод  2 9" xfId="475"/>
    <cellStyle name="Ввод  2 9 2" xfId="476"/>
    <cellStyle name="Ввод  3" xfId="477"/>
    <cellStyle name="Ввод  3 2" xfId="478"/>
    <cellStyle name="Ввод  3 2 2" xfId="479"/>
    <cellStyle name="Ввод  3 3" xfId="480"/>
    <cellStyle name="Ввод  4" xfId="481"/>
    <cellStyle name="Ввод  4 2" xfId="482"/>
    <cellStyle name="Ввод  4 2 2" xfId="483"/>
    <cellStyle name="Ввод  4 3" xfId="484"/>
    <cellStyle name="Вывод 2" xfId="485"/>
    <cellStyle name="Вывод 2 10" xfId="486"/>
    <cellStyle name="Вывод 2 2" xfId="487"/>
    <cellStyle name="Вывод 2 2 2" xfId="488"/>
    <cellStyle name="Вывод 2 2 2 2" xfId="489"/>
    <cellStyle name="Вывод 2 2 3" xfId="490"/>
    <cellStyle name="Вывод 2 3" xfId="491"/>
    <cellStyle name="Вывод 2 3 2" xfId="492"/>
    <cellStyle name="Вывод 2 3 2 2" xfId="493"/>
    <cellStyle name="Вывод 2 3 3" xfId="494"/>
    <cellStyle name="Вывод 2 4" xfId="495"/>
    <cellStyle name="Вывод 2 4 2" xfId="496"/>
    <cellStyle name="Вывод 2 4 2 2" xfId="497"/>
    <cellStyle name="Вывод 2 4 3" xfId="498"/>
    <cellStyle name="Вывод 2 5" xfId="499"/>
    <cellStyle name="Вывод 2 5 2" xfId="500"/>
    <cellStyle name="Вывод 2 6" xfId="501"/>
    <cellStyle name="Вывод 2 6 2" xfId="502"/>
    <cellStyle name="Вывод 2 7" xfId="503"/>
    <cellStyle name="Вывод 2 7 2" xfId="504"/>
    <cellStyle name="Вывод 2 8" xfId="505"/>
    <cellStyle name="Вывод 2 8 2" xfId="506"/>
    <cellStyle name="Вывод 2 9" xfId="507"/>
    <cellStyle name="Вывод 2 9 2" xfId="508"/>
    <cellStyle name="Вывод 3" xfId="509"/>
    <cellStyle name="Вывод 3 2" xfId="510"/>
    <cellStyle name="Вывод 3 2 2" xfId="511"/>
    <cellStyle name="Вывод 3 3" xfId="512"/>
    <cellStyle name="Вывод 4" xfId="513"/>
    <cellStyle name="Вывод 4 2" xfId="514"/>
    <cellStyle name="Вывод 4 2 2" xfId="515"/>
    <cellStyle name="Вывод 4 3" xfId="516"/>
    <cellStyle name="Вычисление 2" xfId="517"/>
    <cellStyle name="Вычисление 2 10" xfId="518"/>
    <cellStyle name="Вычисление 2 2" xfId="519"/>
    <cellStyle name="Вычисление 2 2 2" xfId="520"/>
    <cellStyle name="Вычисление 2 2 2 2" xfId="521"/>
    <cellStyle name="Вычисление 2 2 3" xfId="522"/>
    <cellStyle name="Вычисление 2 3" xfId="523"/>
    <cellStyle name="Вычисление 2 3 2" xfId="524"/>
    <cellStyle name="Вычисление 2 3 2 2" xfId="525"/>
    <cellStyle name="Вычисление 2 3 3" xfId="526"/>
    <cellStyle name="Вычисление 2 4" xfId="527"/>
    <cellStyle name="Вычисление 2 4 2" xfId="528"/>
    <cellStyle name="Вычисление 2 4 2 2" xfId="529"/>
    <cellStyle name="Вычисление 2 4 3" xfId="530"/>
    <cellStyle name="Вычисление 2 5" xfId="531"/>
    <cellStyle name="Вычисление 2 5 2" xfId="532"/>
    <cellStyle name="Вычисление 2 6" xfId="533"/>
    <cellStyle name="Вычисление 2 6 2" xfId="534"/>
    <cellStyle name="Вычисление 2 7" xfId="535"/>
    <cellStyle name="Вычисление 2 7 2" xfId="536"/>
    <cellStyle name="Вычисление 2 8" xfId="537"/>
    <cellStyle name="Вычисление 2 8 2" xfId="538"/>
    <cellStyle name="Вычисление 2 9" xfId="539"/>
    <cellStyle name="Вычисление 2 9 2" xfId="540"/>
    <cellStyle name="Вычисление 3" xfId="541"/>
    <cellStyle name="Вычисление 3 2" xfId="542"/>
    <cellStyle name="Вычисление 3 2 2" xfId="543"/>
    <cellStyle name="Вычисление 3 3" xfId="544"/>
    <cellStyle name="Вычисление 4" xfId="545"/>
    <cellStyle name="Вычисление 4 2" xfId="546"/>
    <cellStyle name="Вычисление 4 2 2" xfId="547"/>
    <cellStyle name="Вычисление 4 3" xfId="548"/>
    <cellStyle name="Гиперссылка 2" xfId="549"/>
    <cellStyle name="Денежный 10" xfId="550"/>
    <cellStyle name="Денежный 10 2" xfId="551"/>
    <cellStyle name="Денежный 10 2 2" xfId="552"/>
    <cellStyle name="Денежный 10 2 3" xfId="553"/>
    <cellStyle name="Денежный 10 2 4" xfId="554"/>
    <cellStyle name="Денежный 10 3" xfId="555"/>
    <cellStyle name="Денежный 10 3 2" xfId="556"/>
    <cellStyle name="Денежный 10 3 3" xfId="557"/>
    <cellStyle name="Денежный 10 4" xfId="558"/>
    <cellStyle name="Денежный 10 4 2" xfId="559"/>
    <cellStyle name="Денежный 10 4 3" xfId="560"/>
    <cellStyle name="Денежный 11 10" xfId="561"/>
    <cellStyle name="Денежный 11 2" xfId="562"/>
    <cellStyle name="Денежный 11 2 2" xfId="563"/>
    <cellStyle name="Денежный 11 2 2 2" xfId="564"/>
    <cellStyle name="Денежный 11 2 2 3" xfId="565"/>
    <cellStyle name="Денежный 11 3" xfId="566"/>
    <cellStyle name="Денежный 11 4" xfId="567"/>
    <cellStyle name="Денежный 11 5" xfId="568"/>
    <cellStyle name="Денежный 11 6" xfId="569"/>
    <cellStyle name="Денежный 11 7" xfId="570"/>
    <cellStyle name="Денежный 11 8" xfId="571"/>
    <cellStyle name="Денежный 11 9" xfId="572"/>
    <cellStyle name="Денежный 11 9 2" xfId="573"/>
    <cellStyle name="Денежный 11 9 3" xfId="574"/>
    <cellStyle name="Денежный 12" xfId="575"/>
    <cellStyle name="Денежный 12 10" xfId="576"/>
    <cellStyle name="Денежный 12 11" xfId="577"/>
    <cellStyle name="Денежный 12 12" xfId="578"/>
    <cellStyle name="Денежный 12 12 2" xfId="579"/>
    <cellStyle name="Денежный 12 12 2 2" xfId="580"/>
    <cellStyle name="Денежный 12 12 2 3" xfId="581"/>
    <cellStyle name="Денежный 12 12 3" xfId="582"/>
    <cellStyle name="Денежный 12 12 4" xfId="583"/>
    <cellStyle name="Денежный 12 12 5" xfId="584"/>
    <cellStyle name="Денежный 12 12_Мастер" xfId="585"/>
    <cellStyle name="Денежный 12 13" xfId="586"/>
    <cellStyle name="Денежный 12 14" xfId="587"/>
    <cellStyle name="Денежный 12 2" xfId="588"/>
    <cellStyle name="Денежный 12 2 2" xfId="589"/>
    <cellStyle name="Денежный 12 2 3" xfId="590"/>
    <cellStyle name="Денежный 12 3" xfId="591"/>
    <cellStyle name="Денежный 12 3 2" xfId="592"/>
    <cellStyle name="Денежный 12 4" xfId="593"/>
    <cellStyle name="Денежный 12 5" xfId="594"/>
    <cellStyle name="Денежный 12 6" xfId="595"/>
    <cellStyle name="Денежный 12 7" xfId="596"/>
    <cellStyle name="Денежный 12 8" xfId="597"/>
    <cellStyle name="Денежный 12 9" xfId="598"/>
    <cellStyle name="Денежный 13 10" xfId="599"/>
    <cellStyle name="Денежный 13 2" xfId="600"/>
    <cellStyle name="Денежный 13 3" xfId="601"/>
    <cellStyle name="Денежный 13 4" xfId="602"/>
    <cellStyle name="Денежный 13 5" xfId="603"/>
    <cellStyle name="Денежный 13 6" xfId="604"/>
    <cellStyle name="Денежный 13 7" xfId="605"/>
    <cellStyle name="Денежный 13 8" xfId="606"/>
    <cellStyle name="Денежный 13 9" xfId="607"/>
    <cellStyle name="Денежный 14 2" xfId="608"/>
    <cellStyle name="Денежный 14 3" xfId="609"/>
    <cellStyle name="Денежный 14 4" xfId="610"/>
    <cellStyle name="Денежный 14 5" xfId="611"/>
    <cellStyle name="Денежный 14 6" xfId="612"/>
    <cellStyle name="Денежный 14 7" xfId="613"/>
    <cellStyle name="Денежный 14 8" xfId="614"/>
    <cellStyle name="Денежный 14 9" xfId="615"/>
    <cellStyle name="Денежный 2" xfId="616"/>
    <cellStyle name="Денежный 2 10" xfId="617"/>
    <cellStyle name="Денежный 2 10 2" xfId="618"/>
    <cellStyle name="Денежный 2 11" xfId="619"/>
    <cellStyle name="Денежный 2 11 2" xfId="620"/>
    <cellStyle name="Денежный 2 11 3" xfId="621"/>
    <cellStyle name="Денежный 2 12" xfId="622"/>
    <cellStyle name="Денежный 2 13" xfId="623"/>
    <cellStyle name="Денежный 2 13 2" xfId="624"/>
    <cellStyle name="Денежный 2 13 3" xfId="625"/>
    <cellStyle name="Денежный 2 14" xfId="626"/>
    <cellStyle name="Денежный 2 15" xfId="627"/>
    <cellStyle name="Денежный 2 16" xfId="628"/>
    <cellStyle name="Денежный 2 17" xfId="629"/>
    <cellStyle name="Денежный 2 18" xfId="630"/>
    <cellStyle name="Денежный 2 19" xfId="631"/>
    <cellStyle name="Денежный 2 2" xfId="632"/>
    <cellStyle name="Денежный 2 2 2" xfId="633"/>
    <cellStyle name="Денежный 2 2 2 2" xfId="634"/>
    <cellStyle name="Денежный 2 2 2 3" xfId="635"/>
    <cellStyle name="Денежный 2 2 3" xfId="636"/>
    <cellStyle name="Денежный 2 2 4" xfId="637"/>
    <cellStyle name="Денежный 2 20" xfId="638"/>
    <cellStyle name="Денежный 2 21" xfId="639"/>
    <cellStyle name="Денежный 2 22" xfId="640"/>
    <cellStyle name="Денежный 2 23" xfId="641"/>
    <cellStyle name="Денежный 2 24" xfId="642"/>
    <cellStyle name="Денежный 2 24 2" xfId="643"/>
    <cellStyle name="Денежный 2 25" xfId="644"/>
    <cellStyle name="Денежный 2 26" xfId="645"/>
    <cellStyle name="Денежный 2 27" xfId="646"/>
    <cellStyle name="Денежный 2 28" xfId="647"/>
    <cellStyle name="Денежный 2 3" xfId="648"/>
    <cellStyle name="Денежный 2 3 2" xfId="649"/>
    <cellStyle name="Денежный 2 3 2 2" xfId="650"/>
    <cellStyle name="Денежный 2 3 2 3" xfId="651"/>
    <cellStyle name="Денежный 2 3 3" xfId="652"/>
    <cellStyle name="Денежный 2 3 4" xfId="653"/>
    <cellStyle name="Денежный 2 3 5" xfId="654"/>
    <cellStyle name="Денежный 2 3 6" xfId="655"/>
    <cellStyle name="Денежный 2 3 7" xfId="656"/>
    <cellStyle name="Денежный 2 3 8" xfId="657"/>
    <cellStyle name="Денежный 2 3 9" xfId="658"/>
    <cellStyle name="Денежный 2 3 9 2" xfId="659"/>
    <cellStyle name="Денежный 2 3 9 2 2" xfId="660"/>
    <cellStyle name="Денежный 2 3 9 2 3" xfId="661"/>
    <cellStyle name="Денежный 2 3 9 3" xfId="662"/>
    <cellStyle name="Денежный 2 3 9 4" xfId="663"/>
    <cellStyle name="Денежный 2 4" xfId="664"/>
    <cellStyle name="Денежный 2 4 2" xfId="665"/>
    <cellStyle name="Денежный 2 4 3" xfId="666"/>
    <cellStyle name="Денежный 2 4 4" xfId="667"/>
    <cellStyle name="Денежный 2 4 5" xfId="668"/>
    <cellStyle name="Денежный 2 4 6" xfId="669"/>
    <cellStyle name="Денежный 2 4 7" xfId="670"/>
    <cellStyle name="Денежный 2 4 8" xfId="671"/>
    <cellStyle name="Денежный 2 4 9" xfId="672"/>
    <cellStyle name="Денежный 2 5" xfId="673"/>
    <cellStyle name="Денежный 2 5 2" xfId="674"/>
    <cellStyle name="Денежный 2 5 3" xfId="675"/>
    <cellStyle name="Денежный 2 6" xfId="676"/>
    <cellStyle name="Денежный 2 7" xfId="677"/>
    <cellStyle name="Денежный 2 8" xfId="678"/>
    <cellStyle name="Денежный 2 9" xfId="679"/>
    <cellStyle name="Денежный 24 2" xfId="680"/>
    <cellStyle name="Денежный 24 3" xfId="681"/>
    <cellStyle name="Денежный 24 3 2" xfId="682"/>
    <cellStyle name="Денежный 24 3 3" xfId="683"/>
    <cellStyle name="Денежный 24 4" xfId="684"/>
    <cellStyle name="Денежный 24 5" xfId="685"/>
    <cellStyle name="Денежный 26" xfId="686"/>
    <cellStyle name="Денежный 3" xfId="687"/>
    <cellStyle name="Денежный 3 2" xfId="688"/>
    <cellStyle name="Денежный 3 2 2" xfId="689"/>
    <cellStyle name="Денежный 3 2 2 2" xfId="690"/>
    <cellStyle name="Денежный 3 2 3" xfId="691"/>
    <cellStyle name="Денежный 3 3" xfId="692"/>
    <cellStyle name="Денежный 3 3 2" xfId="693"/>
    <cellStyle name="Денежный 3 3 3" xfId="694"/>
    <cellStyle name="Денежный 3 4" xfId="695"/>
    <cellStyle name="Денежный 3 4 2" xfId="696"/>
    <cellStyle name="Денежный 3 4 3" xfId="697"/>
    <cellStyle name="Денежный 3 5" xfId="698"/>
    <cellStyle name="Денежный 3 5 2" xfId="699"/>
    <cellStyle name="Денежный 3 6" xfId="700"/>
    <cellStyle name="Денежный 3 6 2" xfId="701"/>
    <cellStyle name="Денежный 3 7" xfId="702"/>
    <cellStyle name="Денежный 3 8" xfId="703"/>
    <cellStyle name="Денежный 4" xfId="704"/>
    <cellStyle name="Денежный 4 10" xfId="705"/>
    <cellStyle name="Денежный 4 11" xfId="706"/>
    <cellStyle name="Денежный 4 12" xfId="707"/>
    <cellStyle name="Денежный 4 13" xfId="708"/>
    <cellStyle name="Денежный 4 14" xfId="709"/>
    <cellStyle name="Денежный 4 14 2" xfId="710"/>
    <cellStyle name="Денежный 4 14 3" xfId="711"/>
    <cellStyle name="Денежный 4 2" xfId="712"/>
    <cellStyle name="Денежный 4 2 2" xfId="713"/>
    <cellStyle name="Денежный 4 2 3" xfId="714"/>
    <cellStyle name="Денежный 4 3" xfId="715"/>
    <cellStyle name="Денежный 4 3 2" xfId="716"/>
    <cellStyle name="Денежный 4 3 3" xfId="717"/>
    <cellStyle name="Денежный 4 4" xfId="718"/>
    <cellStyle name="Денежный 4 4 2" xfId="719"/>
    <cellStyle name="Денежный 4 5" xfId="720"/>
    <cellStyle name="Денежный 4 5 2" xfId="721"/>
    <cellStyle name="Денежный 4 6" xfId="722"/>
    <cellStyle name="Денежный 4 7" xfId="723"/>
    <cellStyle name="Денежный 4 8" xfId="724"/>
    <cellStyle name="Денежный 4 9" xfId="725"/>
    <cellStyle name="Денежный 5 2" xfId="726"/>
    <cellStyle name="Денежный 5 2 2" xfId="727"/>
    <cellStyle name="Денежный 5 2 3" xfId="728"/>
    <cellStyle name="Денежный 5 3" xfId="729"/>
    <cellStyle name="Денежный 5 3 2" xfId="730"/>
    <cellStyle name="Денежный 5 4" xfId="731"/>
    <cellStyle name="Денежный 5 5" xfId="732"/>
    <cellStyle name="Денежный 6" xfId="733"/>
    <cellStyle name="Денежный 6 2" xfId="734"/>
    <cellStyle name="Денежный 6 2 2" xfId="735"/>
    <cellStyle name="Денежный 6 2 3" xfId="736"/>
    <cellStyle name="Денежный 6 3" xfId="737"/>
    <cellStyle name="Денежный 6 4" xfId="738"/>
    <cellStyle name="Денежный 6 5" xfId="739"/>
    <cellStyle name="Денежный 6 6" xfId="740"/>
    <cellStyle name="Денежный 6 7" xfId="741"/>
    <cellStyle name="Денежный 6 7 2" xfId="742"/>
    <cellStyle name="Денежный 6 7 3" xfId="743"/>
    <cellStyle name="Денежный 6 8" xfId="744"/>
    <cellStyle name="Денежный 7 2" xfId="745"/>
    <cellStyle name="Денежный 7 2 2" xfId="746"/>
    <cellStyle name="Денежный 7 2 3" xfId="747"/>
    <cellStyle name="Денежный 7 3" xfId="748"/>
    <cellStyle name="Денежный 7 4" xfId="749"/>
    <cellStyle name="Денежный 7 5" xfId="750"/>
    <cellStyle name="Денежный 7 6" xfId="751"/>
    <cellStyle name="Денежный 8 2" xfId="752"/>
    <cellStyle name="Денежный 8 2 2" xfId="753"/>
    <cellStyle name="Денежный 8 2 3" xfId="754"/>
    <cellStyle name="Денежный 8 3" xfId="755"/>
    <cellStyle name="Денежный 8 3 2" xfId="756"/>
    <cellStyle name="Денежный 8 4" xfId="757"/>
    <cellStyle name="Денежный 8 5" xfId="758"/>
    <cellStyle name="Денежный 8 6" xfId="759"/>
    <cellStyle name="Денежный 9 2" xfId="760"/>
    <cellStyle name="Денежный 9 2 2" xfId="761"/>
    <cellStyle name="Денежный 9 2 3" xfId="762"/>
    <cellStyle name="Денежный 9 3" xfId="763"/>
    <cellStyle name="Заголовок 1 2" xfId="764"/>
    <cellStyle name="Заголовок 1 3" xfId="765"/>
    <cellStyle name="Заголовок 2 2" xfId="766"/>
    <cellStyle name="Заголовок 2 3" xfId="767"/>
    <cellStyle name="Заголовок 3 2" xfId="768"/>
    <cellStyle name="Заголовок 3 3" xfId="769"/>
    <cellStyle name="Заголовок 4 2" xfId="770"/>
    <cellStyle name="Заголовок 4 3" xfId="771"/>
    <cellStyle name="Итог 2" xfId="772"/>
    <cellStyle name="Итог 2 10" xfId="773"/>
    <cellStyle name="Итог 2 2" xfId="774"/>
    <cellStyle name="Итог 2 2 2" xfId="775"/>
    <cellStyle name="Итог 2 2 2 2" xfId="776"/>
    <cellStyle name="Итог 2 2 3" xfId="777"/>
    <cellStyle name="Итог 2 3" xfId="778"/>
    <cellStyle name="Итог 2 3 2" xfId="779"/>
    <cellStyle name="Итог 2 3 2 2" xfId="780"/>
    <cellStyle name="Итог 2 3 3" xfId="781"/>
    <cellStyle name="Итог 2 4" xfId="782"/>
    <cellStyle name="Итог 2 4 2" xfId="783"/>
    <cellStyle name="Итог 2 4 2 2" xfId="784"/>
    <cellStyle name="Итог 2 4 3" xfId="785"/>
    <cellStyle name="Итог 2 5" xfId="786"/>
    <cellStyle name="Итог 2 5 2" xfId="787"/>
    <cellStyle name="Итог 2 6" xfId="788"/>
    <cellStyle name="Итог 2 6 2" xfId="789"/>
    <cellStyle name="Итог 2 7" xfId="790"/>
    <cellStyle name="Итог 2 7 2" xfId="791"/>
    <cellStyle name="Итог 2 8" xfId="792"/>
    <cellStyle name="Итог 2 8 2" xfId="793"/>
    <cellStyle name="Итог 2 9" xfId="794"/>
    <cellStyle name="Итог 2 9 2" xfId="795"/>
    <cellStyle name="Итог 3" xfId="796"/>
    <cellStyle name="Итог 3 2" xfId="797"/>
    <cellStyle name="Итог 3 2 2" xfId="798"/>
    <cellStyle name="Итог 3 3" xfId="799"/>
    <cellStyle name="Контрольная ячейка 2" xfId="800"/>
    <cellStyle name="Контрольная ячейка 3" xfId="801"/>
    <cellStyle name="Контрольная ячейка 4" xfId="802"/>
    <cellStyle name="Название 2" xfId="803"/>
    <cellStyle name="Название 3" xfId="804"/>
    <cellStyle name="Нейтральный 2" xfId="805"/>
    <cellStyle name="Нейтральный 3" xfId="806"/>
    <cellStyle name="Нейтральный 4" xfId="807"/>
    <cellStyle name="Обычный 10" xfId="808"/>
    <cellStyle name="Обычный 10 2" xfId="809"/>
    <cellStyle name="Обычный 11" xfId="810"/>
    <cellStyle name="Обычный 11 10" xfId="811"/>
    <cellStyle name="Обычный 11 11" xfId="812"/>
    <cellStyle name="Обычный 11 12" xfId="813"/>
    <cellStyle name="Обычный 11 2" xfId="814"/>
    <cellStyle name="Обычный 11 3" xfId="815"/>
    <cellStyle name="Обычный 11 4" xfId="816"/>
    <cellStyle name="Обычный 11 5" xfId="817"/>
    <cellStyle name="Обычный 11 6" xfId="818"/>
    <cellStyle name="Обычный 11 7" xfId="819"/>
    <cellStyle name="Обычный 11 8" xfId="820"/>
    <cellStyle name="Обычный 11 9" xfId="821"/>
    <cellStyle name="Обычный 12" xfId="822"/>
    <cellStyle name="Обычный 13" xfId="823"/>
    <cellStyle name="Обычный 14" xfId="824"/>
    <cellStyle name="Обычный 15" xfId="825"/>
    <cellStyle name="Обычный 17 2" xfId="826"/>
    <cellStyle name="Обычный 17 3" xfId="827"/>
    <cellStyle name="Обычный 18" xfId="828"/>
    <cellStyle name="Обычный 18 2" xfId="829"/>
    <cellStyle name="Обычный 18 3" xfId="830"/>
    <cellStyle name="Обычный 2 10" xfId="831"/>
    <cellStyle name="Обычный 2 11" xfId="832"/>
    <cellStyle name="Обычный 2 12" xfId="833"/>
    <cellStyle name="Обычный 2 13" xfId="834"/>
    <cellStyle name="Обычный 2 14" xfId="835"/>
    <cellStyle name="Обычный 2 14 2" xfId="836"/>
    <cellStyle name="Обычный 2 14 2 2" xfId="837"/>
    <cellStyle name="Обычный 2 14 3" xfId="838"/>
    <cellStyle name="Обычный 2 14 4" xfId="839"/>
    <cellStyle name="Обычный 2 14 5" xfId="840"/>
    <cellStyle name="Обычный 2 14 6" xfId="841"/>
    <cellStyle name="Обычный 2 14 7" xfId="842"/>
    <cellStyle name="Обычный 2 14 8" xfId="843"/>
    <cellStyle name="Обычный 2 14 9" xfId="844"/>
    <cellStyle name="Обычный 2 15" xfId="845"/>
    <cellStyle name="Обычный 2 16" xfId="846"/>
    <cellStyle name="Обычный 2 17" xfId="847"/>
    <cellStyle name="Обычный 2 18" xfId="848"/>
    <cellStyle name="Обычный 2 19" xfId="849"/>
    <cellStyle name="Обычный 2 2" xfId="850"/>
    <cellStyle name="Обычный 2 2 2" xfId="851"/>
    <cellStyle name="Обычный 2 2 2 2" xfId="852"/>
    <cellStyle name="Обычный 2 2 2 3" xfId="853"/>
    <cellStyle name="Обычный 2 2 2 3 2" xfId="854"/>
    <cellStyle name="Обычный 2 2 2 4" xfId="855"/>
    <cellStyle name="Обычный 2 2 2 5" xfId="856"/>
    <cellStyle name="Обычный 2 2 3" xfId="857"/>
    <cellStyle name="Обычный 2 2 3 2" xfId="858"/>
    <cellStyle name="Обычный 2 2 3 2 2" xfId="859"/>
    <cellStyle name="Обычный 2 2 3 2 3" xfId="860"/>
    <cellStyle name="Обычный 2 2 3 3" xfId="861"/>
    <cellStyle name="Обычный 2 2 3 4" xfId="862"/>
    <cellStyle name="Обычный 2 2 4" xfId="863"/>
    <cellStyle name="Обычный 2 2_База1 (version 1)" xfId="864"/>
    <cellStyle name="Обычный 2 20" xfId="865"/>
    <cellStyle name="Обычный 2 21" xfId="866"/>
    <cellStyle name="Обычный 2 22" xfId="867"/>
    <cellStyle name="Обычный 2 23" xfId="868"/>
    <cellStyle name="Обычный 2 24" xfId="869"/>
    <cellStyle name="Обычный 2 3" xfId="870"/>
    <cellStyle name="Обычный 2 3 10" xfId="871"/>
    <cellStyle name="Обычный 2 3 2" xfId="872"/>
    <cellStyle name="Обычный 2 3 2 2" xfId="873"/>
    <cellStyle name="Обычный 2 3 2 3" xfId="874"/>
    <cellStyle name="Обычный 2 3 3" xfId="875"/>
    <cellStyle name="Обычный 2 3 4" xfId="876"/>
    <cellStyle name="Обычный 2 3 5" xfId="877"/>
    <cellStyle name="Обычный 2 3 6" xfId="878"/>
    <cellStyle name="Обычный 2 3 7" xfId="879"/>
    <cellStyle name="Обычный 2 3 8" xfId="880"/>
    <cellStyle name="Обычный 2 3 9" xfId="881"/>
    <cellStyle name="Обычный 2 4" xfId="882"/>
    <cellStyle name="Обычный 2 4 10" xfId="883"/>
    <cellStyle name="Обычный 2 4 2" xfId="884"/>
    <cellStyle name="Обычный 2 4 2 2" xfId="885"/>
    <cellStyle name="Обычный 2 4 2 3" xfId="886"/>
    <cellStyle name="Обычный 2 4 3" xfId="887"/>
    <cellStyle name="Обычный 2 4 4" xfId="888"/>
    <cellStyle name="Обычный 2 4 5" xfId="889"/>
    <cellStyle name="Обычный 2 4 6" xfId="890"/>
    <cellStyle name="Обычный 2 4 7" xfId="891"/>
    <cellStyle name="Обычный 2 4 8" xfId="892"/>
    <cellStyle name="Обычный 2 4 9" xfId="893"/>
    <cellStyle name="Обычный 2 5" xfId="894"/>
    <cellStyle name="Обычный 2 5 2" xfId="895"/>
    <cellStyle name="Обычный 2 5 2 2" xfId="896"/>
    <cellStyle name="Обычный 2 5 3" xfId="897"/>
    <cellStyle name="Обычный 2 5 3 2" xfId="898"/>
    <cellStyle name="Обычный 2 5 3 3" xfId="899"/>
    <cellStyle name="Обычный 2 6" xfId="900"/>
    <cellStyle name="Обычный 2 6 2" xfId="901"/>
    <cellStyle name="Обычный 2 6 2 2" xfId="902"/>
    <cellStyle name="Обычный 2 6 2 3" xfId="903"/>
    <cellStyle name="Обычный 2 7" xfId="904"/>
    <cellStyle name="Обычный 2 8" xfId="905"/>
    <cellStyle name="Обычный 2 9" xfId="906"/>
    <cellStyle name="Обычный 2_Выездка ноябрь 2010 г." xfId="907"/>
    <cellStyle name="Обычный 3" xfId="908"/>
    <cellStyle name="Обычный 3 10" xfId="909"/>
    <cellStyle name="Обычный 3 2" xfId="910"/>
    <cellStyle name="Обычный 3 2 2" xfId="911"/>
    <cellStyle name="Обычный 3 2 3" xfId="912"/>
    <cellStyle name="Обычный 3 3" xfId="913"/>
    <cellStyle name="Обычный 3 3 2" xfId="914"/>
    <cellStyle name="Обычный 3 3 3" xfId="915"/>
    <cellStyle name="Обычный 3 4" xfId="916"/>
    <cellStyle name="Обычный 3 5" xfId="917"/>
    <cellStyle name="Обычный 3 5 2" xfId="918"/>
    <cellStyle name="Обычный 3 6" xfId="919"/>
    <cellStyle name="Обычный 3 7" xfId="920"/>
    <cellStyle name="Обычный 3 8" xfId="921"/>
    <cellStyle name="Обычный 3 9" xfId="922"/>
    <cellStyle name="Обычный 4" xfId="923"/>
    <cellStyle name="Обычный 4 10" xfId="924"/>
    <cellStyle name="Обычный 4 11" xfId="925"/>
    <cellStyle name="Обычный 4 12" xfId="926"/>
    <cellStyle name="Обычный 4 13" xfId="927"/>
    <cellStyle name="Обычный 4 14" xfId="928"/>
    <cellStyle name="Обычный 4 2" xfId="929"/>
    <cellStyle name="Обычный 4 2 2" xfId="930"/>
    <cellStyle name="Обычный 4 2 3" xfId="931"/>
    <cellStyle name="Обычный 4 2 4" xfId="932"/>
    <cellStyle name="Обычный 4 3" xfId="933"/>
    <cellStyle name="Обычный 4 3 2" xfId="934"/>
    <cellStyle name="Обычный 4 4" xfId="935"/>
    <cellStyle name="Обычный 4 5" xfId="936"/>
    <cellStyle name="Обычный 4 5 2" xfId="937"/>
    <cellStyle name="Обычный 4 6" xfId="938"/>
    <cellStyle name="Обычный 4 7" xfId="939"/>
    <cellStyle name="Обычный 4 8" xfId="940"/>
    <cellStyle name="Обычный 4 9" xfId="941"/>
    <cellStyle name="Обычный 4_Конаково 2013.  1xls" xfId="942"/>
    <cellStyle name="Обычный 5" xfId="943"/>
    <cellStyle name="Обычный 5 10" xfId="944"/>
    <cellStyle name="Обычный 5 11" xfId="945"/>
    <cellStyle name="Обычный 5 12" xfId="946"/>
    <cellStyle name="Обычный 5 13" xfId="947"/>
    <cellStyle name="Обычный 5 14" xfId="948"/>
    <cellStyle name="Обычный 5 15" xfId="949"/>
    <cellStyle name="Обычный 5 2" xfId="950"/>
    <cellStyle name="Обычный 5 2 2" xfId="951"/>
    <cellStyle name="Обычный 5 2 3" xfId="952"/>
    <cellStyle name="Обычный 5 3" xfId="953"/>
    <cellStyle name="Обычный 5 3 2" xfId="954"/>
    <cellStyle name="Обычный 5 3 3" xfId="955"/>
    <cellStyle name="Обычный 5 3 4" xfId="956"/>
    <cellStyle name="Обычный 5 4" xfId="957"/>
    <cellStyle name="Обычный 5 4 2" xfId="958"/>
    <cellStyle name="Обычный 5 5" xfId="959"/>
    <cellStyle name="Обычный 5 6" xfId="960"/>
    <cellStyle name="Обычный 5 7" xfId="961"/>
    <cellStyle name="Обычный 5 8" xfId="962"/>
    <cellStyle name="Обычный 5 9" xfId="963"/>
    <cellStyle name="Обычный 5_25_05_13" xfId="964"/>
    <cellStyle name="Обычный 6" xfId="965"/>
    <cellStyle name="Обычный 6 10" xfId="966"/>
    <cellStyle name="Обычный 6 11" xfId="967"/>
    <cellStyle name="Обычный 6 12" xfId="968"/>
    <cellStyle name="Обычный 6 13" xfId="969"/>
    <cellStyle name="Обычный 6 14" xfId="970"/>
    <cellStyle name="Обычный 6 2" xfId="971"/>
    <cellStyle name="Обычный 6 2 2" xfId="972"/>
    <cellStyle name="Обычный 6 2 3" xfId="973"/>
    <cellStyle name="Обычный 6 3" xfId="974"/>
    <cellStyle name="Обычный 6 3 2" xfId="975"/>
    <cellStyle name="Обычный 6 4" xfId="976"/>
    <cellStyle name="Обычный 6 4 2" xfId="977"/>
    <cellStyle name="Обычный 6 5" xfId="978"/>
    <cellStyle name="Обычный 6 6" xfId="979"/>
    <cellStyle name="Обычный 6 7" xfId="980"/>
    <cellStyle name="Обычный 6 8" xfId="981"/>
    <cellStyle name="Обычный 6 9" xfId="982"/>
    <cellStyle name="Обычный 7" xfId="983"/>
    <cellStyle name="Обычный 7 10" xfId="984"/>
    <cellStyle name="Обычный 7 11" xfId="985"/>
    <cellStyle name="Обычный 7 12" xfId="986"/>
    <cellStyle name="Обычный 7 2" xfId="987"/>
    <cellStyle name="Обычный 7 3" xfId="988"/>
    <cellStyle name="Обычный 7 4" xfId="989"/>
    <cellStyle name="Обычный 7 5" xfId="990"/>
    <cellStyle name="Обычный 7 6" xfId="991"/>
    <cellStyle name="Обычный 7 7" xfId="992"/>
    <cellStyle name="Обычный 7 8" xfId="993"/>
    <cellStyle name="Обычный 7 9" xfId="994"/>
    <cellStyle name="Обычный 8" xfId="995"/>
    <cellStyle name="Обычный 8 2" xfId="996"/>
    <cellStyle name="Обычный 8 3" xfId="997"/>
    <cellStyle name="Обычный 8 4" xfId="998"/>
    <cellStyle name="Обычный 9" xfId="999"/>
    <cellStyle name="Обычный 9 2" xfId="1000"/>
    <cellStyle name="Плохой 2" xfId="1001"/>
    <cellStyle name="Плохой 3" xfId="1002"/>
    <cellStyle name="Плохой 4" xfId="1003"/>
    <cellStyle name="Пояснение 2" xfId="1004"/>
    <cellStyle name="Пояснение 3" xfId="1005"/>
    <cellStyle name="Примечание 2" xfId="1006"/>
    <cellStyle name="Примечание 2 10" xfId="1007"/>
    <cellStyle name="Примечание 2 2" xfId="1008"/>
    <cellStyle name="Примечание 2 2 2" xfId="1009"/>
    <cellStyle name="Примечание 2 2 2 2" xfId="1010"/>
    <cellStyle name="Примечание 2 2 3" xfId="1011"/>
    <cellStyle name="Примечание 2 3" xfId="1012"/>
    <cellStyle name="Примечание 2 3 2" xfId="1013"/>
    <cellStyle name="Примечание 2 3 2 2" xfId="1014"/>
    <cellStyle name="Примечание 2 3 3" xfId="1015"/>
    <cellStyle name="Примечание 2 4" xfId="1016"/>
    <cellStyle name="Примечание 2 4 2" xfId="1017"/>
    <cellStyle name="Примечание 2 4 2 2" xfId="1018"/>
    <cellStyle name="Примечание 2 4 3" xfId="1019"/>
    <cellStyle name="Примечание 2 5" xfId="1020"/>
    <cellStyle name="Примечание 2 5 2" xfId="1021"/>
    <cellStyle name="Примечание 2 6" xfId="1022"/>
    <cellStyle name="Примечание 2 6 2" xfId="1023"/>
    <cellStyle name="Примечание 2 7" xfId="1024"/>
    <cellStyle name="Примечание 2 7 2" xfId="1025"/>
    <cellStyle name="Примечание 2 8" xfId="1026"/>
    <cellStyle name="Примечание 2 8 2" xfId="1027"/>
    <cellStyle name="Примечание 2 9" xfId="1028"/>
    <cellStyle name="Примечание 2 9 2" xfId="1029"/>
    <cellStyle name="Примечание 3" xfId="1030"/>
    <cellStyle name="Примечание 3 2" xfId="1031"/>
    <cellStyle name="Примечание 3 2 2" xfId="1032"/>
    <cellStyle name="Примечание 3 3" xfId="1033"/>
    <cellStyle name="Примечание 4" xfId="1034"/>
    <cellStyle name="Примечание 4 2" xfId="1035"/>
    <cellStyle name="Примечание 4 2 2" xfId="1036"/>
    <cellStyle name="Примечание 4 3" xfId="1037"/>
    <cellStyle name="Примечание 5" xfId="1038"/>
    <cellStyle name="Примечание 5 2" xfId="1039"/>
    <cellStyle name="Примечание 5 2 2" xfId="1040"/>
    <cellStyle name="Примечание 5 3" xfId="1041"/>
    <cellStyle name="Процентный 2" xfId="1042"/>
    <cellStyle name="Процентный 2 2" xfId="1043"/>
    <cellStyle name="Связанная ячейка 2" xfId="1044"/>
    <cellStyle name="Связанная ячейка 3" xfId="1045"/>
    <cellStyle name="Текст предупреждения 2" xfId="1046"/>
    <cellStyle name="Текст предупреждения 3" xfId="1047"/>
    <cellStyle name="Финансовый 2" xfId="1048"/>
    <cellStyle name="Финансовый 2 2" xfId="1049"/>
    <cellStyle name="Финансовый 2 2 2" xfId="1050"/>
    <cellStyle name="Финансовый 2 2 3" xfId="1051"/>
    <cellStyle name="Финансовый 2 3" xfId="1052"/>
    <cellStyle name="Финансовый 2 4" xfId="1053"/>
    <cellStyle name="Финансовый 2 5" xfId="1054"/>
    <cellStyle name="Финансовый 3" xfId="1055"/>
    <cellStyle name="Финансовый 3 2" xfId="1056"/>
    <cellStyle name="Хороший 2" xfId="1057"/>
    <cellStyle name="Хороший 3" xfId="1058"/>
    <cellStyle name="Хороший 4" xfId="1059"/>
  </cellStyles>
  <dxfs count="30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2</xdr:col>
      <xdr:colOff>47625</xdr:colOff>
      <xdr:row>1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0"/>
          <a:ext cx="828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11</xdr:col>
      <xdr:colOff>704850</xdr:colOff>
      <xdr:row>1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0" y="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2</xdr:col>
      <xdr:colOff>47625</xdr:colOff>
      <xdr:row>1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0"/>
          <a:ext cx="828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11</xdr:col>
      <xdr:colOff>704850</xdr:colOff>
      <xdr:row>1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0" y="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93;&#1085;&#1080;&#1095;&#1077;&#1089;&#1082;&#1080;&#1077;%20&#1056;&#1086;&#1084;&#1072;&#1096;&#1082;&#1086;&#1074;&#1086;%20&#1074;&#1099;&#1077;&#1079;&#1076;&#1082;&#1072;%20%20&#1051;&#1077;&#1090;&#1086;%202%20&#1101;&#1090;&#1072;&#1087;%2025.07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лист"/>
      <sheetName val="ППЮ стар пр (май)"/>
      <sheetName val="ППЮ техно"/>
      <sheetName val="Фигур езда"/>
      <sheetName val="стартовый"/>
      <sheetName val="сп1 бп"/>
      <sheetName val="КПЮ"/>
      <sheetName val="ППЮ"/>
      <sheetName val="ЭКВИ"/>
      <sheetName val="КПД (2)"/>
      <sheetName val="ППДА"/>
      <sheetName val="Ш-Р"/>
      <sheetName val="посадка"/>
    </sheetNames>
    <sheetDataSet>
      <sheetData sheetId="0">
        <row r="1">
          <cell r="A1" t="str">
            <v>Муниципальные соревнования по выездке
ЛЕТНИЙ КУБОК КСК «РОМАШКОВО» , 2 ЭТАП</v>
          </cell>
        </row>
        <row r="4">
          <cell r="A4" t="str">
            <v>КСК «Ромашково», Московская область</v>
          </cell>
          <cell r="I4">
            <v>44402</v>
          </cell>
          <cell r="K4">
            <v>4</v>
          </cell>
          <cell r="L4">
            <v>0</v>
          </cell>
          <cell r="M4">
            <v>0</v>
          </cell>
          <cell r="N4">
            <v>6</v>
          </cell>
          <cell r="O4">
            <v>11</v>
          </cell>
          <cell r="P4">
            <v>3</v>
          </cell>
          <cell r="Q4">
            <v>6</v>
          </cell>
          <cell r="R4">
            <v>9</v>
          </cell>
          <cell r="S4">
            <v>4</v>
          </cell>
          <cell r="T4">
            <v>1</v>
          </cell>
          <cell r="U4">
            <v>0</v>
          </cell>
          <cell r="V4">
            <v>3</v>
          </cell>
          <cell r="W4">
            <v>47</v>
          </cell>
        </row>
        <row r="5">
          <cell r="A5" t="str">
            <v>Номер пары</v>
          </cell>
          <cell r="B5" t="str">
            <v>программа</v>
          </cell>
          <cell r="C5" t="str">
            <v>Фамилия, имя всадника</v>
          </cell>
          <cell r="D5" t="str">
            <v>Рег.№ всадника</v>
          </cell>
          <cell r="E5" t="str">
            <v>Звание, разряд</v>
          </cell>
          <cell r="F5" t="str">
            <v>Кличка лошади, г.р.</v>
          </cell>
          <cell r="G5" t="str">
            <v>Рег.№ лошади</v>
          </cell>
          <cell r="H5" t="str">
            <v>Владелец</v>
          </cell>
          <cell r="I5" t="str">
            <v>Команда, регион, образ</v>
          </cell>
          <cell r="J5" t="str">
            <v>тренер</v>
          </cell>
          <cell r="K5" t="str">
            <v>МП</v>
          </cell>
          <cell r="L5" t="str">
            <v>БП</v>
          </cell>
          <cell r="M5" t="str">
            <v>СП1</v>
          </cell>
          <cell r="N5" t="str">
            <v>КПЮ</v>
          </cell>
          <cell r="O5" t="str">
            <v>ППЮ</v>
          </cell>
          <cell r="P5" t="str">
            <v>ЭКВИ 1</v>
          </cell>
          <cell r="Q5" t="str">
            <v>КПД</v>
          </cell>
          <cell r="R5" t="str">
            <v>ППДА</v>
          </cell>
          <cell r="S5" t="str">
            <v>Ш-Р</v>
          </cell>
          <cell r="T5" t="str">
            <v>ЛЕ</v>
          </cell>
          <cell r="U5" t="str">
            <v>ПОСАД</v>
          </cell>
          <cell r="V5" t="str">
            <v>ВЫБОР</v>
          </cell>
        </row>
        <row r="6">
          <cell r="C6" t="str">
            <v>ФИЛИППЕНКОВА Вероника, 2005</v>
          </cell>
          <cell r="D6" t="str">
            <v>028805</v>
          </cell>
          <cell r="E6" t="str">
            <v>б.р</v>
          </cell>
          <cell r="F6" t="str">
            <v>ГРОМ-06 мер, карак, помесь,</v>
          </cell>
          <cell r="G6" t="str">
            <v>009441</v>
          </cell>
          <cell r="I6" t="str">
            <v>ч.в. МО</v>
          </cell>
          <cell r="J6" t="str">
            <v>Орехова Анна Дмитриевна тел.+79032308394</v>
          </cell>
        </row>
        <row r="7">
          <cell r="A7">
            <v>1</v>
          </cell>
          <cell r="C7" t="str">
            <v>КАМЕРДЖИЕВА  Елена, 1981</v>
          </cell>
          <cell r="E7" t="str">
            <v>б.р</v>
          </cell>
          <cell r="F7" t="str">
            <v>ЭВЕРТОН -08, жер, гнедой, арабск, Виват, ООО МП "Лада-консул" г. Абинск, Россия, </v>
          </cell>
          <cell r="G7" t="str">
            <v>013324</v>
          </cell>
          <cell r="H7" t="str">
            <v>Синицына О.В.</v>
          </cell>
          <cell r="I7" t="str">
            <v>КСК Алин Мак, МО </v>
          </cell>
          <cell r="R7">
            <v>1</v>
          </cell>
        </row>
        <row r="8">
          <cell r="A8">
            <v>2</v>
          </cell>
          <cell r="B8" t="str">
            <v>ппю</v>
          </cell>
          <cell r="C8" t="str">
            <v>ИВАНОВА  Любовь, 1976</v>
          </cell>
          <cell r="D8" t="str">
            <v>000376</v>
          </cell>
          <cell r="E8" t="str">
            <v>б.р</v>
          </cell>
          <cell r="F8" t="str">
            <v>НАВИГАЦИЯ - 12, коб, сер, орловск, Империал, Россия</v>
          </cell>
          <cell r="G8" t="str">
            <v>009059</v>
          </cell>
          <cell r="H8" t="str">
            <v>Иванова Л.В.</v>
          </cell>
          <cell r="I8" t="str">
            <v>ч.в МО</v>
          </cell>
          <cell r="O8">
            <v>1</v>
          </cell>
        </row>
        <row r="9">
          <cell r="A9">
            <v>3</v>
          </cell>
          <cell r="B9" t="str">
            <v>ле</v>
          </cell>
          <cell r="C9" t="str">
            <v>БОЛЬШАКОВА  Анастасия, 1994</v>
          </cell>
          <cell r="D9" t="str">
            <v>на оформл</v>
          </cell>
          <cell r="E9" t="str">
            <v>б.р</v>
          </cell>
          <cell r="F9" t="str">
            <v>РЭД ВИНГС - 16,  жер, гнед, тракен, Взлет</v>
          </cell>
          <cell r="G9" t="str">
            <v>025604</v>
          </cell>
          <cell r="H9" t="str">
            <v>Большакова А</v>
          </cell>
          <cell r="I9" t="str">
            <v>КСК Ромашково МО</v>
          </cell>
          <cell r="T9">
            <v>1</v>
          </cell>
        </row>
        <row r="10">
          <cell r="A10">
            <v>4</v>
          </cell>
          <cell r="B10" t="str">
            <v>ппю, кпд</v>
          </cell>
          <cell r="C10" t="str">
            <v>АНТИПЕНКО  Юлия, 2003</v>
          </cell>
          <cell r="D10" t="str">
            <v>074003</v>
          </cell>
          <cell r="E10" t="str">
            <v>б.р</v>
          </cell>
          <cell r="F10" t="str">
            <v>БАРХАТ - 14, мер, сер, помесь, Реалист, Россия</v>
          </cell>
          <cell r="G10" t="str">
            <v>024618</v>
          </cell>
          <cell r="H10" t="str">
            <v>Орлова Е.О.</v>
          </cell>
          <cell r="I10" t="str">
            <v>КШ "Ореол", МО</v>
          </cell>
          <cell r="J10" t="str">
            <v>Орлова Е.О.</v>
          </cell>
          <cell r="P10">
            <v>1</v>
          </cell>
          <cell r="Q10">
            <v>1</v>
          </cell>
        </row>
        <row r="11">
          <cell r="B11" t="str">
            <v>ППЮ Ю, КПЮ</v>
          </cell>
          <cell r="C11" t="str">
            <v>ГЛАВНОВА  Доминика, 2004</v>
          </cell>
          <cell r="D11" t="str">
            <v>063504</v>
          </cell>
          <cell r="E11" t="str">
            <v>б.р</v>
          </cell>
          <cell r="F11" t="str">
            <v>ДЕНВЕР - 08, мер, вор, KWPN, Голландия</v>
          </cell>
          <cell r="G11" t="str">
            <v>011095</v>
          </cell>
          <cell r="H11" t="str">
            <v>Грачева Ю</v>
          </cell>
          <cell r="I11" t="str">
            <v>КШ "Ореол", МО</v>
          </cell>
          <cell r="J11" t="str">
            <v>Орлова Е.О.</v>
          </cell>
        </row>
        <row r="12">
          <cell r="A12">
            <v>6</v>
          </cell>
          <cell r="B12" t="str">
            <v>ППЮ Ю</v>
          </cell>
          <cell r="C12" t="str">
            <v>ФИЛЕВА  Мария, 1985</v>
          </cell>
          <cell r="D12" t="str">
            <v>035385</v>
          </cell>
          <cell r="E12" t="str">
            <v>б.р</v>
          </cell>
          <cell r="F12" t="str">
            <v>ГУЛИВЕР (ЛАРИ) -08, мер, вор, великопольск, Польша</v>
          </cell>
          <cell r="H12" t="str">
            <v>Филева М.С</v>
          </cell>
          <cell r="I12" t="str">
            <v>КШ "Ореол", МО</v>
          </cell>
          <cell r="J12" t="str">
            <v>Орлова Е.О.</v>
          </cell>
          <cell r="O12">
            <v>1</v>
          </cell>
        </row>
        <row r="13">
          <cell r="A13">
            <v>7</v>
          </cell>
          <cell r="B13" t="str">
            <v>кпюнр МП. Лпюнр</v>
          </cell>
          <cell r="C13" t="str">
            <v>БОРУШКО Юлия, 2001</v>
          </cell>
          <cell r="E13" t="str">
            <v>кмс</v>
          </cell>
          <cell r="F13" t="str">
            <v>РИФ-07, </v>
          </cell>
          <cell r="I13" t="str">
            <v>ОБУ СШОР Рифей, Челябинская обл</v>
          </cell>
          <cell r="K13">
            <v>1</v>
          </cell>
          <cell r="V13">
            <v>1</v>
          </cell>
        </row>
        <row r="14">
          <cell r="A14">
            <v>8</v>
          </cell>
          <cell r="B14" t="str">
            <v>кпюнр МП. Лпюнр</v>
          </cell>
          <cell r="C14" t="str">
            <v>ЗВЕРЕВА София, 2002</v>
          </cell>
          <cell r="E14" t="str">
            <v>кмс</v>
          </cell>
          <cell r="F14" t="str">
            <v>ТРИСТАН - 05</v>
          </cell>
          <cell r="I14" t="str">
            <v>ОБУ СШОР Рифей, Челябинская обл</v>
          </cell>
          <cell r="K14">
            <v>1</v>
          </cell>
          <cell r="V14">
            <v>1</v>
          </cell>
        </row>
        <row r="15">
          <cell r="A15">
            <v>9</v>
          </cell>
          <cell r="B15" t="str">
            <v>кпюнр МП. Лпюнр</v>
          </cell>
          <cell r="C15" t="str">
            <v>ТЕЛЕНКОВА Олеся, 2004</v>
          </cell>
          <cell r="E15" t="str">
            <v>кмс</v>
          </cell>
          <cell r="F15" t="str">
            <v>СИЛАРИЯ - 09, коб, гнед,</v>
          </cell>
          <cell r="I15" t="str">
            <v>ОБУ СШОР Рифей, Челябинская обл</v>
          </cell>
          <cell r="K15">
            <v>1</v>
          </cell>
          <cell r="V15">
            <v>1</v>
          </cell>
        </row>
        <row r="16">
          <cell r="A16">
            <v>10</v>
          </cell>
          <cell r="B16" t="str">
            <v>ппю, кпю</v>
          </cell>
          <cell r="C16" t="str">
            <v>СЛЮЗАР  Кристина, 2004</v>
          </cell>
          <cell r="D16" t="str">
            <v>120304</v>
          </cell>
          <cell r="E16" t="str">
            <v>1ю</v>
          </cell>
          <cell r="F16" t="str">
            <v>РАДЖА-13 мерин, гн. укр.верх., Ареал, Украина</v>
          </cell>
          <cell r="G16" t="str">
            <v>020268</v>
          </cell>
          <cell r="H16" t="str">
            <v>Бисиркин С,И.</v>
          </cell>
          <cell r="I16" t="str">
            <v>ч.в. МО</v>
          </cell>
          <cell r="J16" t="str">
            <v>Корнилов М.</v>
          </cell>
          <cell r="N16">
            <v>1</v>
          </cell>
          <cell r="O16">
            <v>1</v>
          </cell>
        </row>
        <row r="17">
          <cell r="A17">
            <v>11</v>
          </cell>
          <cell r="B17" t="str">
            <v>КПЮ любит</v>
          </cell>
          <cell r="C17" t="str">
            <v>КОСАРЕВА  Елизавета, 2002</v>
          </cell>
          <cell r="D17" t="str">
            <v>на оформл</v>
          </cell>
          <cell r="E17">
            <v>3</v>
          </cell>
          <cell r="F17" t="str">
            <v>АРТИСТ- 98, мер, гн. латв., Апломб, голшт., Беларусь</v>
          </cell>
          <cell r="G17" t="str">
            <v>007105</v>
          </cell>
          <cell r="H17" t="str">
            <v>Димитров Д.</v>
          </cell>
          <cell r="I17" t="str">
            <v>ч.в. МО </v>
          </cell>
          <cell r="J17" t="str">
            <v>Корнилов М.</v>
          </cell>
          <cell r="N17">
            <v>1</v>
          </cell>
        </row>
        <row r="18">
          <cell r="A18">
            <v>12</v>
          </cell>
          <cell r="B18" t="str">
            <v>кпю люб</v>
          </cell>
          <cell r="C18" t="str">
            <v>СТОЛЯРОВА Мария, 1980</v>
          </cell>
          <cell r="D18" t="str">
            <v>015180</v>
          </cell>
          <cell r="E18" t="str">
            <v>б.р</v>
          </cell>
          <cell r="F18" t="str">
            <v>МАЧУ- ПИКЧУ-11 мерин, вор. полукр., Максимус, КФХ Веселина И.Г.</v>
          </cell>
          <cell r="G18" t="str">
            <v>016795</v>
          </cell>
          <cell r="H18" t="str">
            <v>Столярова М.Л.</v>
          </cell>
          <cell r="I18" t="str">
            <v>ч.в. МО</v>
          </cell>
          <cell r="J18" t="str">
            <v>Корнилов М.</v>
          </cell>
          <cell r="N18">
            <v>1</v>
          </cell>
        </row>
        <row r="19">
          <cell r="A19">
            <v>13</v>
          </cell>
          <cell r="B19" t="str">
            <v>Ппю</v>
          </cell>
          <cell r="C19" t="str">
            <v>КАЛИНКИНА  Надежда, 2001</v>
          </cell>
          <cell r="D19" t="str">
            <v>061201</v>
          </cell>
          <cell r="E19" t="str">
            <v>КМС</v>
          </cell>
          <cell r="F19" t="str">
            <v>ЭТУАЛЬ - 14, вор, коб, голандск</v>
          </cell>
          <cell r="I19" t="str">
            <v>ч.в. МО</v>
          </cell>
          <cell r="J19" t="str">
            <v>Корнилов М.</v>
          </cell>
          <cell r="O19">
            <v>1</v>
          </cell>
        </row>
        <row r="20">
          <cell r="A20">
            <v>14</v>
          </cell>
          <cell r="B20" t="str">
            <v>КПД люб</v>
          </cell>
          <cell r="C20" t="str">
            <v>БУЛАВА  Мария, 2005</v>
          </cell>
          <cell r="D20" t="str">
            <v>072605</v>
          </cell>
          <cell r="E20" t="str">
            <v>б.р</v>
          </cell>
          <cell r="F20" t="str">
            <v>КРАСАВЧИК - 08,  мер, т.гнед, полукр, Отклик, Россия</v>
          </cell>
          <cell r="G20" t="str">
            <v>021807</v>
          </cell>
          <cell r="H20" t="str">
            <v>Конторович Е.В.</v>
          </cell>
          <cell r="I20" t="str">
            <v>ч.в. МО</v>
          </cell>
          <cell r="J20" t="str">
            <v>Корнилов М.</v>
          </cell>
          <cell r="Q20">
            <v>1</v>
          </cell>
        </row>
        <row r="21">
          <cell r="A21">
            <v>15</v>
          </cell>
          <cell r="B21" t="str">
            <v>КПД люб</v>
          </cell>
          <cell r="C21" t="str">
            <v>КАРПИНСКАЯ  Ольга, 1992</v>
          </cell>
          <cell r="D21" t="str">
            <v>028592</v>
          </cell>
          <cell r="E21" t="str">
            <v>б.р</v>
          </cell>
          <cell r="F21" t="str">
            <v>ХОРСК-98,  жеребец, сер. трак., Купчий, Красноярский край</v>
          </cell>
          <cell r="G21" t="str">
            <v>012796</v>
          </cell>
          <cell r="H21" t="str">
            <v>Корнилов М.В.</v>
          </cell>
          <cell r="I21" t="str">
            <v>ч.в. МО</v>
          </cell>
          <cell r="J21" t="str">
            <v>Корнилов М.</v>
          </cell>
          <cell r="Q21">
            <v>1</v>
          </cell>
        </row>
        <row r="22">
          <cell r="A22">
            <v>16</v>
          </cell>
          <cell r="B22" t="str">
            <v>ш-р</v>
          </cell>
          <cell r="C22" t="str">
            <v>ЦАРЕЛУНГО Антонина, 1993</v>
          </cell>
          <cell r="E22" t="str">
            <v>б.р</v>
          </cell>
          <cell r="F22" t="str">
            <v>ОРИГИНАЛ-13,  жеребец, т.-гн. трак., Готланд, Орловская обл</v>
          </cell>
          <cell r="G22" t="str">
            <v>017145</v>
          </cell>
          <cell r="H22" t="str">
            <v>Шморгун А.Ю.</v>
          </cell>
          <cell r="I22" t="str">
            <v>ч.в., Москва</v>
          </cell>
          <cell r="S22">
            <v>1</v>
          </cell>
        </row>
        <row r="23">
          <cell r="A23">
            <v>17</v>
          </cell>
          <cell r="B23" t="str">
            <v>ппда</v>
          </cell>
          <cell r="C23" t="str">
            <v>МИХАЛЕВА Любовь, 2007</v>
          </cell>
          <cell r="E23" t="str">
            <v>б.р</v>
          </cell>
          <cell r="F23" t="str">
            <v>ДОН ФОРТ  жер, рыж, ганновер</v>
          </cell>
          <cell r="R23">
            <v>1</v>
          </cell>
        </row>
        <row r="24">
          <cell r="A24">
            <v>18</v>
          </cell>
          <cell r="B24" t="str">
            <v>ш-р</v>
          </cell>
          <cell r="C24" t="str">
            <v>ВОЛОДЬКО  Алина, 2006</v>
          </cell>
          <cell r="E24" t="str">
            <v>б.р</v>
          </cell>
          <cell r="F24" t="str">
            <v>ГЕПАРД - 06, рыж, жер, торийск</v>
          </cell>
          <cell r="I24" t="str">
            <v>КСК Форест, МО </v>
          </cell>
          <cell r="J24" t="str">
            <v>Гринева Ирина, 89262857057</v>
          </cell>
          <cell r="S24">
            <v>1</v>
          </cell>
        </row>
        <row r="25">
          <cell r="A25">
            <v>19</v>
          </cell>
          <cell r="B25" t="str">
            <v>ппда</v>
          </cell>
          <cell r="C25" t="str">
            <v>КЛИМАНОВА Анастасия, 2003</v>
          </cell>
          <cell r="E25" t="str">
            <v>б.р</v>
          </cell>
          <cell r="F25" t="str">
            <v>МИЛКИ ВЕЙ - 09, мер, пег</v>
          </cell>
          <cell r="I25" t="str">
            <v>КСК Форест, МО </v>
          </cell>
          <cell r="J25" t="str">
            <v>Гринева Ирина, 89262857057</v>
          </cell>
          <cell r="R25">
            <v>1</v>
          </cell>
        </row>
        <row r="26">
          <cell r="A26">
            <v>20</v>
          </cell>
          <cell r="B26" t="str">
            <v>ппда</v>
          </cell>
          <cell r="C26" t="str">
            <v>ПУШКАРЕНКО Екатерина, 2006</v>
          </cell>
          <cell r="E26" t="str">
            <v>б.р</v>
          </cell>
          <cell r="F26" t="str">
            <v>КАННАБИС- 06 мер, карак</v>
          </cell>
          <cell r="I26" t="str">
            <v>КСК Ромашково МО</v>
          </cell>
          <cell r="R26">
            <v>1</v>
          </cell>
        </row>
        <row r="27">
          <cell r="A27">
            <v>21</v>
          </cell>
          <cell r="B27" t="str">
            <v>ппд а</v>
          </cell>
          <cell r="C27" t="str">
            <v>МАКАРОВА  Марьяна, 1999</v>
          </cell>
          <cell r="E27" t="str">
            <v>б.р</v>
          </cell>
          <cell r="F27" t="str">
            <v>ГРАНД МАЙЯ - 10 коб, гнед, тракен</v>
          </cell>
          <cell r="I27" t="str">
            <v>КСК Ромашково МО</v>
          </cell>
          <cell r="R27">
            <v>1</v>
          </cell>
        </row>
        <row r="28">
          <cell r="A28">
            <v>22</v>
          </cell>
          <cell r="B28" t="str">
            <v>КПЮ</v>
          </cell>
          <cell r="C28" t="str">
            <v>ТЕРЕНТЬЕВА  Юлия, 2004</v>
          </cell>
          <cell r="D28" t="str">
            <v>055604</v>
          </cell>
          <cell r="E28">
            <v>2</v>
          </cell>
          <cell r="F28" t="str">
            <v>САНТА-КЛАУС-12 мер, рыж, русск спорт, Сан Доминик, к.з Вестфален-Свит, Россия</v>
          </cell>
          <cell r="G28" t="str">
            <v>016327</v>
          </cell>
          <cell r="I28" t="str">
            <v>КСК Отрада, МО</v>
          </cell>
          <cell r="J28" t="str">
            <v>Бирюкова Светлана Валентиновна +79269906222</v>
          </cell>
          <cell r="N28">
            <v>1</v>
          </cell>
        </row>
        <row r="29">
          <cell r="A29">
            <v>23</v>
          </cell>
          <cell r="B29" t="str">
            <v>ппю</v>
          </cell>
          <cell r="C29" t="str">
            <v>ФИРСОВА Анна, 2005</v>
          </cell>
          <cell r="E29" t="str">
            <v>б.р</v>
          </cell>
          <cell r="F29" t="str">
            <v>ГАРСОН-11, жер, сер, тракен, ПКФ Антарес</v>
          </cell>
          <cell r="I29" t="str">
            <v>ч.в. МО</v>
          </cell>
          <cell r="J29" t="str">
            <v>Андрианова Е.Ю.
Барышева Г.Б.</v>
          </cell>
          <cell r="O29">
            <v>1</v>
          </cell>
        </row>
        <row r="30">
          <cell r="A30">
            <v>24</v>
          </cell>
          <cell r="B30" t="str">
            <v>ппю</v>
          </cell>
          <cell r="C30" t="str">
            <v>ФИРСОВА Ольга, 2005</v>
          </cell>
          <cell r="E30" t="str">
            <v>б.р</v>
          </cell>
          <cell r="F30" t="str">
            <v>ВАН ДЕЙК - 05,  мер, т-гнед, голшт, Водолей, КФХ Тракен, Курская обл</v>
          </cell>
          <cell r="G30" t="str">
            <v>009216</v>
          </cell>
          <cell r="H30" t="str">
            <v>Белоконь В.А.</v>
          </cell>
          <cell r="I30" t="str">
            <v>ч.в. МО</v>
          </cell>
          <cell r="J30" t="str">
            <v>Андрианова Е.Ю.
Барышева Г.Б.</v>
          </cell>
          <cell r="O30">
            <v>1</v>
          </cell>
        </row>
        <row r="31">
          <cell r="A31">
            <v>25</v>
          </cell>
          <cell r="B31" t="str">
            <v>ппю ю</v>
          </cell>
          <cell r="C31" t="str">
            <v>ФИРСОВА Анна, 2005</v>
          </cell>
          <cell r="E31" t="str">
            <v>б.р</v>
          </cell>
          <cell r="F31" t="str">
            <v>ВАН ДЕЙК - 05,  мер, т-гнед, голшт, Водолей, КФХ Тракен, Курская обл</v>
          </cell>
          <cell r="G31" t="str">
            <v>009216</v>
          </cell>
          <cell r="H31" t="str">
            <v>Белоконь В.А.</v>
          </cell>
          <cell r="I31" t="str">
            <v>ч.в. МО</v>
          </cell>
          <cell r="J31" t="str">
            <v>Андрианова Е.Ю.
Барышева Г.Б.</v>
          </cell>
          <cell r="O31">
            <v>1</v>
          </cell>
        </row>
        <row r="32">
          <cell r="A32">
            <v>26</v>
          </cell>
          <cell r="B32" t="str">
            <v>экви</v>
          </cell>
          <cell r="C32" t="str">
            <v>ИГНАТЬЕВА  Любовь, 2006</v>
          </cell>
          <cell r="D32" t="str">
            <v>039006</v>
          </cell>
          <cell r="E32">
            <v>1</v>
          </cell>
          <cell r="F32" t="str">
            <v>ПРЕФЕРАНС-14, мер, вор, тракен, Фэбо, Курская обл</v>
          </cell>
          <cell r="G32" t="str">
            <v>022018</v>
          </cell>
          <cell r="H32" t="str">
            <v>Игнатьева М.</v>
          </cell>
          <cell r="I32" t="str">
            <v>ч.в. Москва</v>
          </cell>
          <cell r="J32" t="str">
            <v>Сходцева А</v>
          </cell>
          <cell r="P32">
            <v>1</v>
          </cell>
        </row>
        <row r="33">
          <cell r="A33">
            <v>27</v>
          </cell>
          <cell r="B33" t="str">
            <v>ш-р</v>
          </cell>
          <cell r="C33" t="str">
            <v>МИХАЛЕВ Дмитрий, 2011</v>
          </cell>
          <cell r="D33" t="str">
            <v>на оформл</v>
          </cell>
          <cell r="E33" t="str">
            <v>б.р</v>
          </cell>
          <cell r="F33" t="str">
            <v>КАЛЕЙДОСКОП-10,  мер, гнед, спорт пони, Вихрь,Беларусь</v>
          </cell>
          <cell r="G33" t="str">
            <v>018441</v>
          </cell>
          <cell r="H33" t="str">
            <v>Пожидаева Т.А.</v>
          </cell>
          <cell r="I33" t="str">
            <v>ШВЕ "Paradise"</v>
          </cell>
          <cell r="J33" t="str">
            <v>Демченко  Т.А.</v>
          </cell>
          <cell r="S33">
            <v>1</v>
          </cell>
        </row>
        <row r="34">
          <cell r="A34">
            <v>28</v>
          </cell>
          <cell r="B34" t="str">
            <v>ппда</v>
          </cell>
          <cell r="C34" t="str">
            <v>СЕРГЕЕВА  Стефания, 2009</v>
          </cell>
          <cell r="D34" t="str">
            <v>018409</v>
          </cell>
          <cell r="E34" t="str">
            <v>3ю</v>
          </cell>
          <cell r="F34" t="str">
            <v>СВИТ ДРИМ-09, коб, гнед, спорт пони, Лапарит, КСК Ясенево,  Россия</v>
          </cell>
          <cell r="G34" t="str">
            <v>020376</v>
          </cell>
          <cell r="H34" t="str">
            <v>Пожидаева Т.А.</v>
          </cell>
          <cell r="I34" t="str">
            <v>ШВЕ "Paradise"</v>
          </cell>
          <cell r="J34" t="str">
            <v>Демченко  Т.А.</v>
          </cell>
          <cell r="R34">
            <v>1</v>
          </cell>
        </row>
        <row r="35">
          <cell r="A35">
            <v>29</v>
          </cell>
          <cell r="B35" t="str">
            <v>ппда</v>
          </cell>
          <cell r="C35" t="str">
            <v>МИНКОЕВА  Мадина, 2008</v>
          </cell>
          <cell r="D35" t="str">
            <v>060508</v>
          </cell>
          <cell r="E35" t="str">
            <v>2ю</v>
          </cell>
          <cell r="F35" t="str">
            <v>ТИФФАНИЯ-13, коб, т-гнед., полукр, Тайм, КФХ Тракен, Россия</v>
          </cell>
          <cell r="G35" t="str">
            <v>019208</v>
          </cell>
          <cell r="H35" t="str">
            <v>Пожидаева Т.А.</v>
          </cell>
          <cell r="I35" t="str">
            <v>ШВЕ "Paradise"</v>
          </cell>
          <cell r="J35" t="str">
            <v>Демченко  Т.А.</v>
          </cell>
          <cell r="R35">
            <v>1</v>
          </cell>
        </row>
        <row r="36">
          <cell r="A36">
            <v>30</v>
          </cell>
          <cell r="B36" t="str">
            <v>ппда</v>
          </cell>
          <cell r="C36" t="str">
            <v>ПОЛЯКОВА  Александра, 2009</v>
          </cell>
          <cell r="D36" t="str">
            <v>030709</v>
          </cell>
          <cell r="E36" t="str">
            <v>2ю</v>
          </cell>
          <cell r="F36" t="str">
            <v>КАЛЕЙДОСКОП-10,  мер, гнед, спорт пони, Вихрь,Беларусь</v>
          </cell>
          <cell r="G36" t="str">
            <v>018441</v>
          </cell>
          <cell r="H36" t="str">
            <v>Пожидаева Т.А.</v>
          </cell>
          <cell r="I36" t="str">
            <v>ШВЕ "Paradise"</v>
          </cell>
          <cell r="J36" t="str">
            <v>Демченко  Т.А.</v>
          </cell>
          <cell r="R36">
            <v>1</v>
          </cell>
        </row>
        <row r="37">
          <cell r="A37">
            <v>31</v>
          </cell>
          <cell r="B37" t="str">
            <v>ппда</v>
          </cell>
          <cell r="C37" t="str">
            <v>ЕВДОКИМОВА Софья, 2009</v>
          </cell>
          <cell r="D37" t="str">
            <v>036109</v>
          </cell>
          <cell r="E37" t="str">
            <v>3ю</v>
          </cell>
          <cell r="F37" t="str">
            <v>ВИЛЛИ ВОНКА - 14,  жер, пегий, класс пони, Вилли, Россия</v>
          </cell>
          <cell r="G37" t="str">
            <v>025679</v>
          </cell>
          <cell r="H37" t="str">
            <v>Евдокимова А.</v>
          </cell>
          <cell r="I37" t="str">
            <v>ШВЕ "Paradise"</v>
          </cell>
          <cell r="J37" t="str">
            <v>Демченко  Т.А.</v>
          </cell>
          <cell r="R37">
            <v>1</v>
          </cell>
        </row>
        <row r="38">
          <cell r="A38">
            <v>32</v>
          </cell>
          <cell r="B38" t="str">
            <v>КПД</v>
          </cell>
          <cell r="C38" t="str">
            <v>КИСЕЛЕВА  Варвара, 2009</v>
          </cell>
          <cell r="D38" t="str">
            <v>002409</v>
          </cell>
          <cell r="E38" t="str">
            <v>1ю</v>
          </cell>
          <cell r="F38" t="str">
            <v>ПОДАРОК - 12, меп, рыж, тракен, Арзамас</v>
          </cell>
          <cell r="G38" t="str">
            <v>021368</v>
          </cell>
          <cell r="H38" t="str">
            <v>Гордеева Ю.В.</v>
          </cell>
          <cell r="I38" t="str">
            <v>ШВЕ "Paradise"</v>
          </cell>
          <cell r="J38" t="str">
            <v>Демченко  Т.А.</v>
          </cell>
          <cell r="Q38">
            <v>1</v>
          </cell>
        </row>
        <row r="39">
          <cell r="A39">
            <v>33</v>
          </cell>
          <cell r="B39" t="str">
            <v>КПД</v>
          </cell>
          <cell r="C39" t="str">
            <v>БАРАБАНОВА Мария, 2009</v>
          </cell>
          <cell r="D39" t="str">
            <v>003009</v>
          </cell>
          <cell r="E39" t="str">
            <v>1ю</v>
          </cell>
          <cell r="F39" t="str">
            <v>ПРИНЦЕССА СИМИН-13, коб, т.игрен, спорт пони, Россия</v>
          </cell>
          <cell r="G39" t="str">
            <v>024227</v>
          </cell>
          <cell r="H39" t="str">
            <v>Пожидаева Т.А.</v>
          </cell>
          <cell r="I39" t="str">
            <v>ШВЕ "Paradise"</v>
          </cell>
          <cell r="J39" t="str">
            <v>Демченко  Т.А.</v>
          </cell>
          <cell r="Q39">
            <v>1</v>
          </cell>
        </row>
        <row r="40">
          <cell r="A40">
            <v>34</v>
          </cell>
          <cell r="B40" t="str">
            <v>КПД</v>
          </cell>
          <cell r="C40" t="str">
            <v>МУРЫГИНА  Ольга, 1994</v>
          </cell>
          <cell r="D40" t="str">
            <v>016994</v>
          </cell>
          <cell r="E40" t="str">
            <v>б.р</v>
          </cell>
          <cell r="F40" t="str">
            <v>ВИЛЛИ ВОНКА - 14,  жер, пегий, класс пони</v>
          </cell>
          <cell r="G40" t="str">
            <v>025679</v>
          </cell>
          <cell r="H40" t="str">
            <v>Евдокимова А.</v>
          </cell>
          <cell r="I40" t="str">
            <v>ШВЕ "Paradise"</v>
          </cell>
          <cell r="J40" t="str">
            <v>Демченко  Т.А.</v>
          </cell>
          <cell r="Q40">
            <v>1</v>
          </cell>
        </row>
        <row r="41">
          <cell r="A41">
            <v>35</v>
          </cell>
          <cell r="B41" t="str">
            <v>ппю</v>
          </cell>
          <cell r="C41" t="str">
            <v>МУРЫГИНА  Ольга, 1994</v>
          </cell>
          <cell r="D41" t="str">
            <v>016994</v>
          </cell>
          <cell r="E41" t="str">
            <v>б.р</v>
          </cell>
          <cell r="F41" t="str">
            <v>ГРАНД МАЙЕР - 08, мер, гнед, полукр, Метчик, Россия</v>
          </cell>
          <cell r="G41" t="str">
            <v>010660</v>
          </cell>
          <cell r="H41" t="str">
            <v>Демченко Т.А.</v>
          </cell>
          <cell r="I41" t="str">
            <v>ШВЕ "Paradise"</v>
          </cell>
          <cell r="J41" t="str">
            <v>Демченко  Т.А.</v>
          </cell>
          <cell r="O41">
            <v>1</v>
          </cell>
        </row>
        <row r="42">
          <cell r="A42">
            <v>36</v>
          </cell>
          <cell r="B42" t="str">
            <v>ппю</v>
          </cell>
          <cell r="C42" t="str">
            <v>ЧУПРИКОВА Виктория, 1997</v>
          </cell>
          <cell r="D42" t="str">
            <v>016994</v>
          </cell>
          <cell r="E42" t="str">
            <v>б.р</v>
          </cell>
          <cell r="F42" t="str">
            <v>БЬЮТИ - 12, коб, гнед, полукр, Талбой, Краснодарский край</v>
          </cell>
          <cell r="G42" t="str">
            <v>021603</v>
          </cell>
          <cell r="H42" t="str">
            <v>Пожидаева Т.А.</v>
          </cell>
          <cell r="I42" t="str">
            <v>ШВЕ "Paradise"</v>
          </cell>
          <cell r="J42" t="str">
            <v>Демченко  Т.А.</v>
          </cell>
          <cell r="O42">
            <v>1</v>
          </cell>
        </row>
        <row r="43">
          <cell r="A43">
            <v>37</v>
          </cell>
          <cell r="B43" t="str">
            <v>кпю</v>
          </cell>
          <cell r="C43" t="str">
            <v>САЗОНОВА  Анастасия, 1996</v>
          </cell>
          <cell r="D43" t="str">
            <v>034996</v>
          </cell>
          <cell r="E43" t="str">
            <v>б.р</v>
          </cell>
          <cell r="F43" t="str">
            <v>ВЕСТ ПОЙНТ-00, мер, вор, тракен</v>
          </cell>
          <cell r="G43" t="str">
            <v>002592</v>
          </cell>
          <cell r="H43" t="str">
            <v>Королева А.</v>
          </cell>
          <cell r="I43" t="str">
            <v>КСК Ромашково МО</v>
          </cell>
          <cell r="J43" t="str">
            <v>Афанасьева Н.</v>
          </cell>
          <cell r="N43">
            <v>1</v>
          </cell>
        </row>
        <row r="44">
          <cell r="A44">
            <v>38</v>
          </cell>
          <cell r="B44" t="str">
            <v>ппю</v>
          </cell>
          <cell r="C44" t="str">
            <v>КОРОЛЕВА  Анна, 1996</v>
          </cell>
          <cell r="D44" t="str">
            <v>056396</v>
          </cell>
          <cell r="E44" t="str">
            <v>КМС</v>
          </cell>
          <cell r="F44" t="str">
            <v>ВИКИНГАС - 13,  жер, т.гнед, ганновер, Корсазас, Литва</v>
          </cell>
          <cell r="G44" t="str">
            <v>022455</v>
          </cell>
          <cell r="H44" t="str">
            <v>Осповат В.С.</v>
          </cell>
          <cell r="I44" t="str">
            <v>ч.в. МО</v>
          </cell>
          <cell r="J44" t="str">
            <v>Афанасьева Н.</v>
          </cell>
          <cell r="O44">
            <v>1</v>
          </cell>
        </row>
        <row r="45">
          <cell r="A45">
            <v>39</v>
          </cell>
          <cell r="B45" t="str">
            <v>кпю</v>
          </cell>
          <cell r="C45" t="str">
            <v>ВОЛОВИКОВА Александра, 2001</v>
          </cell>
          <cell r="D45" t="str">
            <v>036401</v>
          </cell>
          <cell r="E45">
            <v>2</v>
          </cell>
          <cell r="F45" t="str">
            <v>ВАНАДА-12, коб, рыж, ганновер, Ванадий, к.з. Веерден</v>
          </cell>
          <cell r="G45" t="str">
            <v>015356</v>
          </cell>
          <cell r="H45" t="str">
            <v>Бабенко В.И.</v>
          </cell>
          <cell r="I45" t="str">
            <v>КСК Ромашково, МО</v>
          </cell>
          <cell r="J45" t="str">
            <v>Афанасьева Н.</v>
          </cell>
          <cell r="K45">
            <v>1</v>
          </cell>
          <cell r="P45" t="str">
            <v> </v>
          </cell>
        </row>
        <row r="46">
          <cell r="A46">
            <v>40</v>
          </cell>
          <cell r="B46" t="str">
            <v>КПЮ Ю</v>
          </cell>
          <cell r="C46" t="str">
            <v>ДАНИЛОВА  Алина, 2004</v>
          </cell>
          <cell r="D46" t="str">
            <v>026204</v>
          </cell>
          <cell r="E46" t="str">
            <v>КМС</v>
          </cell>
          <cell r="F46" t="str">
            <v>ЭНКАНТАДОР - 01, мер, гнед, тракен, Калибр, к.з Кавказ</v>
          </cell>
          <cell r="G46" t="str">
            <v>007926</v>
          </cell>
          <cell r="H46" t="str">
            <v>Афанасьева Н.А.</v>
          </cell>
          <cell r="I46" t="str">
            <v>ч.в.Москва</v>
          </cell>
          <cell r="J46" t="str">
            <v>Афанасьева Н.</v>
          </cell>
          <cell r="N46">
            <v>1</v>
          </cell>
        </row>
        <row r="47">
          <cell r="A47">
            <v>41</v>
          </cell>
          <cell r="B47" t="str">
            <v>экви</v>
          </cell>
          <cell r="C47" t="str">
            <v>КАРАКАЗОВА Елена, 1979</v>
          </cell>
          <cell r="E47" t="str">
            <v>б.р</v>
          </cell>
          <cell r="F47" t="str">
            <v>ЖАСМИН-15, коб, вор, помесь, МО</v>
          </cell>
          <cell r="I47" t="str">
            <v>КСК Ромашково, МО</v>
          </cell>
          <cell r="P47">
            <v>1</v>
          </cell>
        </row>
        <row r="48">
          <cell r="A48">
            <v>42</v>
          </cell>
          <cell r="B48" t="str">
            <v>ппю</v>
          </cell>
          <cell r="C48" t="str">
            <v>ЗАБЕЛИНА Екатерина, 1990</v>
          </cell>
          <cell r="E48" t="str">
            <v>б.р</v>
          </cell>
          <cell r="F48" t="str">
            <v>ПРАДОКС БОЙ-07, жеребец, игр. полукр., Бумеранг, Московская обл</v>
          </cell>
          <cell r="G48" t="str">
            <v>009004</v>
          </cell>
          <cell r="H48" t="str">
            <v>Забелина Е.С.</v>
          </cell>
          <cell r="I48" t="str">
            <v>КСК "Ромашково" МО</v>
          </cell>
          <cell r="O48">
            <v>1</v>
          </cell>
        </row>
        <row r="49">
          <cell r="A49">
            <v>43</v>
          </cell>
          <cell r="B49" t="str">
            <v>ш-р</v>
          </cell>
          <cell r="C49" t="str">
            <v>ЗАБЕЛИНА Екатерина, 1990</v>
          </cell>
          <cell r="E49" t="str">
            <v>б.р</v>
          </cell>
          <cell r="F49" t="str">
            <v>ОЛЬМИНТА-17,  коб, вор, фэлл-пони</v>
          </cell>
          <cell r="I49" t="str">
            <v>КСК "Ромашково" МО</v>
          </cell>
          <cell r="S49">
            <v>1</v>
          </cell>
        </row>
        <row r="53">
          <cell r="B53" t="str">
            <v>бп</v>
          </cell>
          <cell r="C53" t="str">
            <v>ИГНАТЬЕВА  Мария, 1972</v>
          </cell>
          <cell r="D53" t="str">
            <v>007372</v>
          </cell>
          <cell r="E53">
            <v>2</v>
          </cell>
          <cell r="F53" t="str">
            <v>ДЕЗДЕМОНА - 07 коб, гнед, вестф, Де Коонинг, Германия</v>
          </cell>
          <cell r="G53" t="str">
            <v>007841</v>
          </cell>
          <cell r="H53" t="str">
            <v>Игнатьева М.</v>
          </cell>
          <cell r="I53" t="str">
            <v>ч.в. Москва</v>
          </cell>
          <cell r="J53" t="str">
            <v>Сходцева А</v>
          </cell>
        </row>
        <row r="54">
          <cell r="B54" t="str">
            <v>КПЮ</v>
          </cell>
          <cell r="C54" t="str">
            <v>ИГНАТЬЕВА  Любовь, 2006</v>
          </cell>
          <cell r="D54" t="str">
            <v>039006</v>
          </cell>
          <cell r="E54">
            <v>1</v>
          </cell>
          <cell r="F54" t="str">
            <v>ВИВАЛЬДО-09, мер, вор, франц сель, ХеппиВергоинан, Франция</v>
          </cell>
          <cell r="G54" t="str">
            <v>011906</v>
          </cell>
          <cell r="H54" t="str">
            <v>Игнатьева М.</v>
          </cell>
          <cell r="I54" t="str">
            <v>ч.в. Москва</v>
          </cell>
          <cell r="J54" t="str">
            <v>Сходцева А</v>
          </cell>
        </row>
        <row r="55">
          <cell r="B55" t="str">
            <v>КПЮ</v>
          </cell>
          <cell r="C55" t="str">
            <v>ИГНАТЬЕВА  Любовь, 2006</v>
          </cell>
          <cell r="D55" t="str">
            <v>039006</v>
          </cell>
          <cell r="E55">
            <v>1</v>
          </cell>
          <cell r="F55" t="str">
            <v>ФАЙР ФУТ - 11, мер, т.гнед, ольденбург, Ферст Романсьер, Германия</v>
          </cell>
          <cell r="G55" t="str">
            <v>013935</v>
          </cell>
          <cell r="H55" t="str">
            <v>Игнатьева М.</v>
          </cell>
          <cell r="I55" t="str">
            <v>ч.в. Москва</v>
          </cell>
          <cell r="J55" t="str">
            <v>Сходцева А</v>
          </cell>
        </row>
        <row r="56">
          <cell r="B56" t="str">
            <v>ппд а</v>
          </cell>
          <cell r="C56" t="str">
            <v>ВДОВИНА  Анна, 1988</v>
          </cell>
          <cell r="D56" t="str">
            <v>на оформл</v>
          </cell>
          <cell r="E56" t="str">
            <v>б.р</v>
          </cell>
          <cell r="F56" t="str">
            <v>ГРАНД МАЙЕР - 08, мер, гнед, полукр, Метчик, Россия</v>
          </cell>
          <cell r="G56" t="str">
            <v>010660</v>
          </cell>
          <cell r="H56" t="str">
            <v>Демченко Т.А.</v>
          </cell>
          <cell r="I56" t="str">
            <v>ШВЕ "HRS Paradise"</v>
          </cell>
          <cell r="J56" t="str">
            <v>Демченко  Т.А.</v>
          </cell>
        </row>
        <row r="57">
          <cell r="B57" t="str">
            <v>ППДА ДЕТИ</v>
          </cell>
          <cell r="C57" t="str">
            <v>ОВЧИННИКОВА  Мария, 2007</v>
          </cell>
          <cell r="D57" t="str">
            <v>054207</v>
          </cell>
          <cell r="E57">
            <v>3</v>
          </cell>
          <cell r="F57" t="str">
            <v>ТИФФАНИЯ-13, коб, т-гнед., полукр, Тайм, КФХ Тракен, Россия</v>
          </cell>
          <cell r="G57" t="str">
            <v>019208</v>
          </cell>
          <cell r="H57" t="str">
            <v>Пожидаева Т.А.</v>
          </cell>
          <cell r="I57" t="str">
            <v>ШВЕ "HRS Paradise"</v>
          </cell>
          <cell r="J57" t="str">
            <v>Демченко  Т.А.</v>
          </cell>
        </row>
        <row r="58">
          <cell r="B58" t="str">
            <v>ППДА ДЕТИ</v>
          </cell>
          <cell r="C58" t="str">
            <v>ЕРМИЛОВА  Анастасия, 2008</v>
          </cell>
          <cell r="D58" t="str">
            <v>058308</v>
          </cell>
          <cell r="E58" t="str">
            <v>б.р</v>
          </cell>
          <cell r="F58" t="str">
            <v>ОРИОН-06 мер, сер, полукр, Орфей, Россия</v>
          </cell>
          <cell r="G58" t="str">
            <v>020376</v>
          </cell>
          <cell r="H58" t="str">
            <v>Пожидаева Т.А.</v>
          </cell>
          <cell r="I58" t="str">
            <v>ШВЕ "HRS Paradise"</v>
          </cell>
          <cell r="J58" t="str">
            <v>Демченко  Т.А.</v>
          </cell>
        </row>
        <row r="60">
          <cell r="B60" t="str">
            <v>кпд</v>
          </cell>
          <cell r="C60" t="str">
            <v>ДАВЫДОВА Софья, 2004</v>
          </cell>
          <cell r="D60" t="str">
            <v>081004</v>
          </cell>
          <cell r="E60">
            <v>2</v>
          </cell>
          <cell r="F60" t="str">
            <v>ГРАНД МАЙЕР - 08, мер, гнед, полукр, Метчик, Россия</v>
          </cell>
          <cell r="G60" t="str">
            <v>010660</v>
          </cell>
          <cell r="H60" t="str">
            <v>Пожидаева Т.А.</v>
          </cell>
          <cell r="I60" t="str">
            <v>ШВЕ "HRS Paradise"</v>
          </cell>
          <cell r="J60" t="str">
            <v>Демченко  Т.А.</v>
          </cell>
        </row>
        <row r="61">
          <cell r="B61" t="str">
            <v>кпю общ</v>
          </cell>
          <cell r="C61" t="str">
            <v>КРУПИНА  Ирина , 1974</v>
          </cell>
          <cell r="D61" t="str">
            <v>005974</v>
          </cell>
          <cell r="E61" t="str">
            <v>мс</v>
          </cell>
          <cell r="F61" t="str">
            <v>ТИФФАНИ ФИЛИА ДОЛАНИ - 15 коб т.гнед, голшт, Тотилас, Германия</v>
          </cell>
          <cell r="G61" t="str">
            <v>023405</v>
          </cell>
          <cell r="H61" t="str">
            <v>Крупина И</v>
          </cell>
          <cell r="I61" t="str">
            <v>ч.в. МО</v>
          </cell>
          <cell r="J61" t="str">
            <v>Крупина И</v>
          </cell>
        </row>
        <row r="62">
          <cell r="B62" t="str">
            <v>бп</v>
          </cell>
          <cell r="C62" t="str">
            <v>ЛЮБИНИНА  Екатерина, 2001</v>
          </cell>
          <cell r="D62" t="str">
            <v>021801</v>
          </cell>
          <cell r="E62" t="str">
            <v>КМС</v>
          </cell>
          <cell r="F62" t="str">
            <v>ТУРИН - 07, мер, солов, полукр, Вихрь, Испания</v>
          </cell>
          <cell r="G62" t="str">
            <v>009073</v>
          </cell>
          <cell r="H62" t="str">
            <v>Любинина Е.</v>
          </cell>
          <cell r="I62" t="str">
            <v>ч.в. МО</v>
          </cell>
          <cell r="J62" t="str">
            <v>Крупина И</v>
          </cell>
        </row>
        <row r="63">
          <cell r="B63" t="str">
            <v>КПД люб</v>
          </cell>
          <cell r="C63" t="str">
            <v>ПЛЕХАНОВА  Анастасия, 1993</v>
          </cell>
          <cell r="D63" t="str">
            <v>037193</v>
          </cell>
          <cell r="E63" t="str">
            <v>б.р</v>
          </cell>
          <cell r="F63" t="str">
            <v>МАРМЕЛАД-14, мер, сер, полукр, Россия </v>
          </cell>
          <cell r="G63" t="str">
            <v>024788</v>
          </cell>
          <cell r="H63" t="str">
            <v>Плеханова А,С,</v>
          </cell>
          <cell r="I63" t="str">
            <v>ч.в. МО</v>
          </cell>
          <cell r="J63" t="str">
            <v>Корнилов М.В.</v>
          </cell>
        </row>
        <row r="64">
          <cell r="B64" t="str">
            <v>Ппю</v>
          </cell>
          <cell r="C64" t="str">
            <v>КАЛИНКИНА  Надежда, 2001</v>
          </cell>
          <cell r="D64" t="str">
            <v>061201</v>
          </cell>
          <cell r="E64" t="str">
            <v>КМС</v>
          </cell>
          <cell r="F64" t="str">
            <v>ЖАНЕТ-14, коб, вор, голландская</v>
          </cell>
          <cell r="I64" t="str">
            <v>ч.в.МО</v>
          </cell>
          <cell r="J64" t="str">
            <v>Корнилов М.В.</v>
          </cell>
        </row>
        <row r="65">
          <cell r="B65" t="str">
            <v> МП 1№</v>
          </cell>
          <cell r="C65" t="str">
            <v>ПРИДАНЦЕВА  Дарья, 1998</v>
          </cell>
          <cell r="D65" t="str">
            <v>030698</v>
          </cell>
          <cell r="E65" t="str">
            <v>КМС</v>
          </cell>
          <cell r="F65" t="str">
            <v>БОЛИВАР -07, мерин, гн. голш., Сандрео, Беларусь</v>
          </cell>
          <cell r="G65" t="str">
            <v>009819</v>
          </cell>
          <cell r="H65" t="str">
            <v>Приданцев С.В.</v>
          </cell>
          <cell r="I65" t="str">
            <v>Ч.В. МО</v>
          </cell>
          <cell r="J65" t="str">
            <v>Корнилов М.</v>
          </cell>
        </row>
        <row r="66">
          <cell r="B66" t="str">
            <v>кпд д</v>
          </cell>
          <cell r="C66" t="str">
            <v>ШАРАФУТДИНОВА  Аиша, 2009</v>
          </cell>
          <cell r="D66" t="str">
            <v>008009</v>
          </cell>
          <cell r="E66" t="str">
            <v>1ю</v>
          </cell>
          <cell r="F66" t="str">
            <v>ФАЙЕРФЛАЙ-04, коб, т-гнед, тракен, Эгеюс, Россия</v>
          </cell>
          <cell r="G66" t="str">
            <v>021808</v>
          </cell>
          <cell r="H66" t="str">
            <v>Конторович Е.В.</v>
          </cell>
          <cell r="I66" t="str">
            <v>ч.в. МО </v>
          </cell>
        </row>
        <row r="67">
          <cell r="B67" t="str">
            <v>ппда</v>
          </cell>
          <cell r="C67" t="str">
            <v>МАШАРОВА Анастасия, 2009</v>
          </cell>
          <cell r="E67" t="str">
            <v>б.р</v>
          </cell>
          <cell r="F67" t="str">
            <v>ФАЙЕРФЛАЙ-04, коб, т-гнед, тракен, Эгеюс, Россия</v>
          </cell>
          <cell r="G67" t="str">
            <v>021808</v>
          </cell>
          <cell r="H67" t="str">
            <v>Конторович Е.В.</v>
          </cell>
          <cell r="I67" t="str">
            <v>ч.в. МО </v>
          </cell>
        </row>
        <row r="68">
          <cell r="B68" t="str">
            <v>ппд а</v>
          </cell>
          <cell r="C68" t="str">
            <v>ШАРАФУТДИНОВА  Аиша, 2009</v>
          </cell>
          <cell r="D68" t="str">
            <v>008009</v>
          </cell>
          <cell r="E68" t="str">
            <v>1ю</v>
          </cell>
          <cell r="F68" t="str">
            <v>КРАСАВЧИК - 08,  мер, т.гнед, полукр, Отклик, Россия</v>
          </cell>
          <cell r="G68" t="str">
            <v>021807</v>
          </cell>
          <cell r="H68" t="str">
            <v>Конторович Е.В.</v>
          </cell>
          <cell r="I68" t="str">
            <v>ч.в. МО</v>
          </cell>
        </row>
        <row r="69">
          <cell r="B69" t="str">
            <v>ш-р</v>
          </cell>
          <cell r="C69" t="str">
            <v>ГАВРИЛИНА  София, 2009</v>
          </cell>
          <cell r="D69" t="str">
            <v>048809</v>
          </cell>
          <cell r="E69" t="str">
            <v>б.р</v>
          </cell>
          <cell r="F69" t="str">
            <v>ДОЗОР-14  мер, т. гнед, кабардин, Азамат5, Россия</v>
          </cell>
          <cell r="G69" t="str">
            <v>024429</v>
          </cell>
          <cell r="H69" t="str">
            <v>Мартьянова Д.</v>
          </cell>
          <cell r="I69" t="str">
            <v>ч.в. Москва</v>
          </cell>
          <cell r="J69" t="str">
            <v>Горбачева А.О.</v>
          </cell>
        </row>
        <row r="71">
          <cell r="B71" t="str">
            <v>ппд а</v>
          </cell>
          <cell r="C71" t="str">
            <v>МАКАРОВА  Марьяна,</v>
          </cell>
          <cell r="E71" t="str">
            <v>б.р</v>
          </cell>
          <cell r="F71" t="str">
            <v>ОТВЕТНЫЙ ВЫЗОВ - 06 мер, рыж, ганновер</v>
          </cell>
          <cell r="G71" t="str">
            <v>007145</v>
          </cell>
          <cell r="H71" t="str">
            <v>Коршунова О.В.</v>
          </cell>
          <cell r="I71" t="str">
            <v>ч.в МО</v>
          </cell>
        </row>
        <row r="72">
          <cell r="B72" t="str">
            <v>посадка</v>
          </cell>
          <cell r="C72" t="str">
            <v>ЧЕРВОНЦЕВА  Илана, 2015</v>
          </cell>
          <cell r="E72" t="str">
            <v>б.р</v>
          </cell>
          <cell r="F72" t="str">
            <v>БАЛЬЗАМ - 15, мер, рыж-чал, арабо-пони, Мизеркаль</v>
          </cell>
          <cell r="I72" t="str">
            <v>КСК Ромашково</v>
          </cell>
        </row>
        <row r="73">
          <cell r="B73" t="str">
            <v>КПД, ППДБ выбор</v>
          </cell>
          <cell r="C73" t="str">
            <v>БУШУЕВА Варвара, 2007</v>
          </cell>
          <cell r="D73" t="str">
            <v>006807</v>
          </cell>
          <cell r="E73">
            <v>1</v>
          </cell>
          <cell r="F73" t="str">
            <v>ГЕРЦОГ ДЭЙ - 10, мер, гнед, тракен, Залькенинг</v>
          </cell>
          <cell r="G73" t="str">
            <v>017585</v>
          </cell>
          <cell r="H73" t="str">
            <v>Бушуева М.Е.</v>
          </cell>
          <cell r="I73" t="str">
            <v>ч.в. МО</v>
          </cell>
          <cell r="J73" t="str">
            <v>Мыльников С.</v>
          </cell>
        </row>
        <row r="74">
          <cell r="B74" t="str">
            <v>мп</v>
          </cell>
          <cell r="C74" t="str">
            <v>МАЦАПУРА Ксения, 2000</v>
          </cell>
          <cell r="D74" t="str">
            <v>025000</v>
          </cell>
          <cell r="E74" t="str">
            <v>КМС</v>
          </cell>
          <cell r="F74" t="str">
            <v>БУДАПЕШТ - 12, мер, рыж, буденн, Барометр, Россия</v>
          </cell>
          <cell r="G74" t="str">
            <v>020307</v>
          </cell>
          <cell r="I74" t="str">
            <v>ЮМ Планерная, Москва </v>
          </cell>
          <cell r="J74" t="str">
            <v>Васильев Б.</v>
          </cell>
        </row>
        <row r="75">
          <cell r="B75" t="str">
            <v>мп</v>
          </cell>
          <cell r="C75" t="str">
            <v>ИВАНОВА  Варвара, 2002</v>
          </cell>
          <cell r="D75" t="str">
            <v>020802</v>
          </cell>
          <cell r="E75" t="str">
            <v>КМС</v>
          </cell>
          <cell r="F75" t="str">
            <v>ГЕРМЕТИКА - 03 коб, рыж, РВП, Коринф, Россия</v>
          </cell>
          <cell r="G75" t="str">
            <v>008860</v>
          </cell>
          <cell r="I75" t="str">
            <v>ЮМ Планерная, Москва </v>
          </cell>
          <cell r="J75" t="str">
            <v>Добровольская Л.С.</v>
          </cell>
        </row>
        <row r="76">
          <cell r="B76" t="str">
            <v>ппда общ</v>
          </cell>
          <cell r="C76" t="str">
            <v>МАНУЙЛОВА  Ульяна, 2004</v>
          </cell>
          <cell r="D76" t="str">
            <v>091004</v>
          </cell>
          <cell r="E76">
            <v>1</v>
          </cell>
          <cell r="F76" t="str">
            <v>ЮНИК ЛАК - 15, рыж, жер, тракен, Эссон, курская обл</v>
          </cell>
          <cell r="H76" t="str">
            <v>ООО ПХ КСК ЭЙФЕЛЬ</v>
          </cell>
          <cell r="I76" t="str">
            <v>ЮМ Планерная, Москва </v>
          </cell>
          <cell r="J76" t="str">
            <v>Добровольская Л.С.</v>
          </cell>
        </row>
        <row r="77">
          <cell r="B77" t="str">
            <v>ппда люб</v>
          </cell>
          <cell r="C77" t="str">
            <v>САВОСИНА  Полина, 2005</v>
          </cell>
          <cell r="D77" t="str">
            <v>011905</v>
          </cell>
          <cell r="E77">
            <v>2</v>
          </cell>
          <cell r="F77" t="str">
            <v>ФОРСАЙТ - 05,  рыж,жер, Форт, Россия</v>
          </cell>
          <cell r="I77" t="str">
            <v>ЮМ Планерная, Москва </v>
          </cell>
          <cell r="J77" t="str">
            <v>Добровольская Л.С.</v>
          </cell>
        </row>
        <row r="78">
          <cell r="B78" t="str">
            <v>ппю ю</v>
          </cell>
          <cell r="C78" t="str">
            <v>ЛЕОНЕНКО  Полина, 2007</v>
          </cell>
          <cell r="D78" t="str">
            <v>009307</v>
          </cell>
          <cell r="E78">
            <v>2</v>
          </cell>
          <cell r="F78" t="str">
            <v>РОМАНС - 06, мер, гнед, полукр, Россия</v>
          </cell>
          <cell r="G78" t="str">
            <v>013554</v>
          </cell>
          <cell r="I78" t="str">
            <v>ЮМ Планерная, Москва </v>
          </cell>
          <cell r="J78" t="str">
            <v>Добровольская Л.С.</v>
          </cell>
        </row>
        <row r="79">
          <cell r="B79" t="str">
            <v>ППД А люб</v>
          </cell>
          <cell r="C79" t="str">
            <v>БЕГОУТОВА Валерия, 1997</v>
          </cell>
          <cell r="D79" t="str">
            <v>051697</v>
          </cell>
          <cell r="E79" t="str">
            <v>б.р</v>
          </cell>
          <cell r="F79" t="str">
            <v>ДАЛГЕР -08 , жер, вор, тракен, Гриф Грей, к.з Доватора</v>
          </cell>
          <cell r="G79" t="str">
            <v>009708</v>
          </cell>
          <cell r="H79" t="str">
            <v>Иванова Е.Н.</v>
          </cell>
          <cell r="I79" t="str">
            <v>ч.в. МО</v>
          </cell>
          <cell r="J79" t="str">
            <v>Краснопольская Е.В.</v>
          </cell>
        </row>
        <row r="80">
          <cell r="B80" t="str">
            <v>ППД А</v>
          </cell>
          <cell r="C80" t="str">
            <v>БАРИНОВА  Валерия, 2007</v>
          </cell>
          <cell r="D80" t="str">
            <v>012307</v>
          </cell>
          <cell r="E80" t="str">
            <v>2ю</v>
          </cell>
          <cell r="F80" t="str">
            <v>АПМИР - 12,  мер, рыж, буден, Арест, к.з им. Буденного</v>
          </cell>
          <cell r="G80" t="str">
            <v>018007</v>
          </cell>
          <cell r="H80" t="str">
            <v>Краснопольская Е.В.</v>
          </cell>
          <cell r="I80" t="str">
            <v>ч.в. МО</v>
          </cell>
          <cell r="J80" t="str">
            <v>Краснопольская Е.В.</v>
          </cell>
        </row>
        <row r="81">
          <cell r="B81" t="str">
            <v>ППД А пони</v>
          </cell>
          <cell r="C81" t="str">
            <v>ИВАКИНА-ТРЕВОГИНА,  Елизавета, 2007</v>
          </cell>
          <cell r="D81" t="str">
            <v>026707</v>
          </cell>
          <cell r="E81">
            <v>3</v>
          </cell>
          <cell r="F81" t="str">
            <v>КАРНАК-09, жер, гнед, уэльск, Волинг Данте, Польша </v>
          </cell>
          <cell r="G81" t="str">
            <v>012647</v>
          </cell>
          <cell r="H81" t="str">
            <v>Баженова В.П.</v>
          </cell>
          <cell r="I81" t="str">
            <v>ч.в. МО</v>
          </cell>
          <cell r="J81" t="str">
            <v>Краснопольская Е.В.</v>
          </cell>
        </row>
        <row r="82">
          <cell r="B82" t="str">
            <v>ППД А пони</v>
          </cell>
          <cell r="C82" t="str">
            <v>ПОЛЕТАЕВА  Полина, 2009</v>
          </cell>
          <cell r="D82" t="str">
            <v>006509</v>
          </cell>
          <cell r="E82">
            <v>2</v>
          </cell>
          <cell r="F82" t="str">
            <v>КАРНАК-09, жер, гнед, уэльск, Волинг Данте, Польша </v>
          </cell>
          <cell r="G82" t="str">
            <v>012647</v>
          </cell>
          <cell r="H82" t="str">
            <v>Баженова В.П.</v>
          </cell>
          <cell r="I82" t="str">
            <v>ч.в. МО</v>
          </cell>
          <cell r="J82" t="str">
            <v>Краснопольская Е.В.</v>
          </cell>
        </row>
        <row r="83">
          <cell r="B83" t="str">
            <v>ППД А пони</v>
          </cell>
          <cell r="C83" t="str">
            <v>ЛАВРОВА  Вероника, 2009</v>
          </cell>
          <cell r="D83" t="str">
            <v>034109</v>
          </cell>
          <cell r="E83" t="str">
            <v>б.р</v>
          </cell>
          <cell r="F83" t="str">
            <v>КАРНАК-09, жер, гнед, уэльск, Волинг Данте, Польша </v>
          </cell>
          <cell r="G83" t="str">
            <v>012647</v>
          </cell>
          <cell r="H83" t="str">
            <v>Баженова В.П.</v>
          </cell>
          <cell r="I83" t="str">
            <v>ч.в. МО</v>
          </cell>
          <cell r="J83" t="str">
            <v>Краснопольская Е.В.</v>
          </cell>
        </row>
        <row r="84">
          <cell r="B84" t="str">
            <v>ППД А люб</v>
          </cell>
          <cell r="C84" t="str">
            <v>СЛАЩЕВА  Анастасия, 1999</v>
          </cell>
          <cell r="D84" t="str">
            <v>056099</v>
          </cell>
          <cell r="E84" t="str">
            <v>б.р</v>
          </cell>
          <cell r="F84" t="str">
            <v>КАЙСАР -15, мер, сер, полукр, Ленингр. Обл.</v>
          </cell>
          <cell r="G84" t="str">
            <v>025250</v>
          </cell>
          <cell r="H84" t="str">
            <v>Краснопольская Е.В.</v>
          </cell>
          <cell r="I84" t="str">
            <v>ч.в. МО</v>
          </cell>
          <cell r="J84" t="str">
            <v>Краснопольская Е.В.</v>
          </cell>
        </row>
        <row r="85">
          <cell r="B85" t="str">
            <v>НАЧ</v>
          </cell>
          <cell r="C85" t="str">
            <v>ИВАНОВА Елена, 1977</v>
          </cell>
          <cell r="D85" t="str">
            <v>024277</v>
          </cell>
          <cell r="E85" t="str">
            <v>б.р</v>
          </cell>
          <cell r="F85" t="str">
            <v>ДАЛГЕР -08 , жер, вор, тракен, Гриф Грей, к.з Доватора</v>
          </cell>
          <cell r="G85" t="str">
            <v>009708</v>
          </cell>
          <cell r="H85" t="str">
            <v>Иванова Е.Н.</v>
          </cell>
          <cell r="I85" t="str">
            <v>ч.в. МО</v>
          </cell>
          <cell r="J85" t="str">
            <v>Краснопольская Е.В.</v>
          </cell>
        </row>
        <row r="86">
          <cell r="B86" t="str">
            <v>НАЧ</v>
          </cell>
          <cell r="C86" t="str">
            <v>МЕЛЬНИКОВА  Елена, 1977</v>
          </cell>
          <cell r="D86" t="str">
            <v>025177</v>
          </cell>
          <cell r="E86" t="str">
            <v>б.р</v>
          </cell>
          <cell r="F86" t="str">
            <v>КАЙСАР -15, мер, сер, полукр, Ленингр. Обл.</v>
          </cell>
          <cell r="G86" t="str">
            <v>025250</v>
          </cell>
          <cell r="H86" t="str">
            <v>Краснопольская Е.В.</v>
          </cell>
          <cell r="I86" t="str">
            <v>ч.в. МО</v>
          </cell>
          <cell r="J86" t="str">
            <v>Краснопольская Е.В.</v>
          </cell>
        </row>
        <row r="87">
          <cell r="B87" t="str">
            <v>ППД А</v>
          </cell>
          <cell r="C87" t="str">
            <v>ТРУСОВА Ксения, 2009</v>
          </cell>
          <cell r="D87" t="str">
            <v>на оформл</v>
          </cell>
          <cell r="E87" t="str">
            <v>б.р</v>
          </cell>
          <cell r="F87" t="str">
            <v>ПРАДОКС БОЙ-07, жеребец, игр. полукр., Бумеранг, Московская обл</v>
          </cell>
          <cell r="G87" t="str">
            <v>009004</v>
          </cell>
          <cell r="H87" t="str">
            <v>Забелина Е.С.</v>
          </cell>
          <cell r="I87" t="str">
            <v>КСК "Ромашково" МО</v>
          </cell>
        </row>
        <row r="88">
          <cell r="B88" t="str">
            <v>посадка</v>
          </cell>
          <cell r="C88" t="str">
            <v>ТАПЕ  Захар, 2014</v>
          </cell>
          <cell r="D88" t="str">
            <v>на оформл</v>
          </cell>
          <cell r="E88" t="str">
            <v>б.р</v>
          </cell>
          <cell r="F88" t="str">
            <v>ПЛОМБИР-01, мер, рыж, полукр, Милый, Россия</v>
          </cell>
          <cell r="G88" t="str">
            <v>005575</v>
          </cell>
          <cell r="I88" t="str">
            <v>КСК "Ромашково" МО</v>
          </cell>
        </row>
        <row r="90">
          <cell r="B90" t="str">
            <v>ле</v>
          </cell>
          <cell r="C90" t="str">
            <v>КУЗЮРИНА  Наталья, 2008</v>
          </cell>
          <cell r="D90" t="str">
            <v>на оформл</v>
          </cell>
          <cell r="E90" t="str">
            <v>б.р</v>
          </cell>
          <cell r="F90" t="str">
            <v>ГОЙТХ -01, жер, т.гнед, тракен, Хапун, Россия </v>
          </cell>
          <cell r="G90" t="str">
            <v>С06416</v>
          </cell>
          <cell r="H90" t="str">
            <v>Натрошвилли А.</v>
          </cell>
          <cell r="I90" t="str">
            <v>ч.в МО </v>
          </cell>
        </row>
        <row r="91">
          <cell r="B91" t="str">
            <v>выбор</v>
          </cell>
          <cell r="C91" t="str">
            <v>ГУРДОГЛАНЯН  Диана, 1999</v>
          </cell>
          <cell r="D91" t="str">
            <v>036899</v>
          </cell>
          <cell r="E91" t="str">
            <v>КМС</v>
          </cell>
          <cell r="F91" t="str">
            <v>ЛАКИ СТРАЙК- 11, жер, сер, полукр, Окоп, Алтайский край</v>
          </cell>
          <cell r="G91" t="str">
            <v>016744</v>
          </cell>
          <cell r="H91" t="str">
            <v>Гурдогланян Д</v>
          </cell>
          <cell r="I91" t="str">
            <v>ч.в. МО </v>
          </cell>
          <cell r="J91" t="str">
            <v>Набиева (Юсупова) Эльнира</v>
          </cell>
        </row>
        <row r="93">
          <cell r="B93" t="str">
            <v>ле</v>
          </cell>
          <cell r="C93" t="str">
            <v>КОЗАНОВ Тимур , 1986</v>
          </cell>
          <cell r="E93" t="str">
            <v>б.р</v>
          </cell>
          <cell r="F93" t="str">
            <v>ГАГАТ-09, мер, рыж, полукр, Россия</v>
          </cell>
          <cell r="H93" t="str">
            <v>Куракина М.А</v>
          </cell>
          <cell r="I93" t="str">
            <v>ч.в. МО</v>
          </cell>
          <cell r="J93" t="str">
            <v>Куракина М.А.</v>
          </cell>
        </row>
        <row r="94">
          <cell r="B94" t="str">
            <v>шр</v>
          </cell>
          <cell r="C94" t="str">
            <v>ЖИВОВА  Милена, 2008</v>
          </cell>
          <cell r="E94" t="str">
            <v>б.р</v>
          </cell>
          <cell r="F94" t="str">
            <v>ЭЛЕГИЯ-08 коб, вор, полукр, Лабаз, Россия</v>
          </cell>
          <cell r="G94" t="str">
            <v>на оформл</v>
          </cell>
          <cell r="H94" t="str">
            <v>Конторович Е.В.</v>
          </cell>
          <cell r="I94" t="str">
            <v>ч.в МО</v>
          </cell>
        </row>
        <row r="96">
          <cell r="B96" t="str">
            <v>ппда</v>
          </cell>
          <cell r="C96" t="str">
            <v>КУЗНЕЦОВА  Лолита, 2008</v>
          </cell>
          <cell r="E96" t="str">
            <v>б.р</v>
          </cell>
          <cell r="F96" t="str">
            <v>ВИКИНГ-11, мер, вор, РВП, Ва Банк, Старож к.з.</v>
          </cell>
          <cell r="H96" t="str">
            <v>Кузнецова И.</v>
          </cell>
          <cell r="I96" t="str">
            <v>ч.в. МО</v>
          </cell>
        </row>
        <row r="97">
          <cell r="B97" t="str">
            <v>мп</v>
          </cell>
          <cell r="C97" t="str">
            <v>МАРКОСОВА  Анна, 2006</v>
          </cell>
          <cell r="D97" t="str">
            <v>032606</v>
          </cell>
          <cell r="E97" t="str">
            <v>б.р</v>
          </cell>
          <cell r="F97" t="str">
            <v>ИМЕРЕТИЯ - 08 вор, коб, РВП, Романтикер, Старож к.з</v>
          </cell>
          <cell r="G97" t="str">
            <v>021288</v>
          </cell>
          <cell r="H97" t="str">
            <v>Маркосова А.Б.</v>
          </cell>
          <cell r="I97" t="str">
            <v>ч.в. МО</v>
          </cell>
        </row>
        <row r="98">
          <cell r="B98" t="str">
            <v>кпд общ</v>
          </cell>
          <cell r="C98" t="str">
            <v>КОСТИНА  Полина, 1996</v>
          </cell>
          <cell r="D98" t="str">
            <v>026996</v>
          </cell>
          <cell r="E98" t="str">
            <v>КМС</v>
          </cell>
          <cell r="F98" t="str">
            <v>КАДРИЛЬ - 12, коб, сер, ганновер, Крусадор Сон, Беларусь</v>
          </cell>
          <cell r="G98" t="str">
            <v>01920 Беларусь</v>
          </cell>
          <cell r="H98" t="str">
            <v>Глузкина Е.Г.</v>
          </cell>
          <cell r="I98" t="str">
            <v>КСК Ромашково, МО</v>
          </cell>
          <cell r="J98" t="str">
            <v>Глузкина Е.Г.</v>
          </cell>
        </row>
        <row r="99">
          <cell r="B99" t="str">
            <v>ппла дети</v>
          </cell>
          <cell r="C99" t="str">
            <v>ЮРЬЕВА  Ольга, 2007</v>
          </cell>
          <cell r="D99" t="str">
            <v>066007</v>
          </cell>
          <cell r="E99" t="str">
            <v>б.р</v>
          </cell>
          <cell r="F99" t="str">
            <v>ГАЛЕОН-13, мер, гнед, тракен, Оратор, Россия</v>
          </cell>
          <cell r="G99" t="str">
            <v>на оформл</v>
          </cell>
          <cell r="H99" t="str">
            <v>Моравская В.А.</v>
          </cell>
          <cell r="I99" t="str">
            <v>КСК Ромашково, МО</v>
          </cell>
        </row>
        <row r="100">
          <cell r="B100" t="str">
            <v>кпд</v>
          </cell>
          <cell r="C100" t="str">
            <v>ЮРЬЕВА  Ольга, 2007</v>
          </cell>
          <cell r="D100" t="str">
            <v>066007</v>
          </cell>
          <cell r="E100" t="str">
            <v>б.р</v>
          </cell>
          <cell r="F100" t="str">
            <v>КАДРИЛЬ - 12, коб, сер, ганновер, Крусадор Сон, Беларусь</v>
          </cell>
          <cell r="G100" t="str">
            <v>01920 Беларусь</v>
          </cell>
          <cell r="H100" t="str">
            <v>Глузкина Е.Г.</v>
          </cell>
          <cell r="I100" t="str">
            <v>КСК Ромашково, МО</v>
          </cell>
          <cell r="J100" t="str">
            <v>Глузкина Е.Г.</v>
          </cell>
        </row>
        <row r="101">
          <cell r="B101" t="str">
            <v>кпю</v>
          </cell>
          <cell r="C101" t="str">
            <v>ФОМИНА - АГЕЕВА Мария, 2002</v>
          </cell>
          <cell r="D101" t="str">
            <v>049002</v>
          </cell>
          <cell r="E101" t="str">
            <v>1ю</v>
          </cell>
          <cell r="F101" t="str">
            <v>ПОЭТЕССА - 08, коб, вор, ганновер</v>
          </cell>
          <cell r="H101" t="str">
            <v>Селиванова В.Г.</v>
          </cell>
          <cell r="I101" t="str">
            <v>КСК МСХА</v>
          </cell>
          <cell r="J101" t="str">
            <v>Орлова Е.О.</v>
          </cell>
        </row>
        <row r="102">
          <cell r="B102" t="str">
            <v>ппю</v>
          </cell>
          <cell r="C102" t="str">
            <v>МЯГКОВА Анна, 1985</v>
          </cell>
          <cell r="D102" t="str">
            <v>035785</v>
          </cell>
          <cell r="E102" t="str">
            <v>б.р</v>
          </cell>
          <cell r="F102" t="str">
            <v>ВИХИТА-99, коб, гнед, бельгийск, Бельгия</v>
          </cell>
          <cell r="G102" t="str">
            <v>000173</v>
          </cell>
          <cell r="H102" t="str">
            <v>Кобелев О.</v>
          </cell>
          <cell r="I102" t="str">
            <v>Ч.В. МО</v>
          </cell>
          <cell r="J102" t="str">
            <v>Леппенен Г.Э.</v>
          </cell>
        </row>
        <row r="103">
          <cell r="B103" t="str">
            <v>ппда</v>
          </cell>
          <cell r="C103" t="str">
            <v>КОВАЛЬУК Алиса, 2010</v>
          </cell>
          <cell r="D103" t="str">
            <v>на оформл</v>
          </cell>
          <cell r="E103" t="str">
            <v>б.р</v>
          </cell>
          <cell r="F103" t="str">
            <v>ВИХИТА-99, коб, гнед, бельгийск, Бельгия</v>
          </cell>
          <cell r="G103" t="str">
            <v>000173</v>
          </cell>
          <cell r="H103" t="str">
            <v>Кобелев О.</v>
          </cell>
          <cell r="I103" t="str">
            <v>Ч.В. МО</v>
          </cell>
          <cell r="J103" t="str">
            <v>Леппенен Г.Э.</v>
          </cell>
        </row>
        <row r="105">
          <cell r="B105" t="str">
            <v>ППД А люб</v>
          </cell>
          <cell r="C105" t="str">
            <v>БЕЖЕЛЕВА Елизавета, 2006</v>
          </cell>
          <cell r="E105" t="str">
            <v>б.р</v>
          </cell>
          <cell r="F105" t="str">
            <v>ФАЙЕРФЛАЙ-04, коб, т-гнед, тракен, Эгеюс, Россия</v>
          </cell>
          <cell r="G105" t="str">
            <v>0211808</v>
          </cell>
          <cell r="H105" t="str">
            <v>Конторович Е.В.</v>
          </cell>
          <cell r="I105" t="str">
            <v>ч.в. МО</v>
          </cell>
        </row>
        <row r="106">
          <cell r="B106" t="str">
            <v>выбор CCN 1*</v>
          </cell>
          <cell r="C106" t="str">
            <v>БОДРИКОВА  Дарья, 2003</v>
          </cell>
          <cell r="D106" t="str">
            <v>079703</v>
          </cell>
          <cell r="E106">
            <v>1</v>
          </cell>
          <cell r="F106" t="str">
            <v>КОСТА-РИКА-12 мерин, гн. голш., Кастелан II, Германия</v>
          </cell>
          <cell r="G106" t="str">
            <v>015925</v>
          </cell>
          <cell r="H106" t="str">
            <v>Жилина Ю.А.</v>
          </cell>
          <cell r="I106" t="str">
            <v>БУ ОО "КСШ" Орловская область</v>
          </cell>
          <cell r="J106" t="str">
            <v>Корнилов М.</v>
          </cell>
        </row>
        <row r="109">
          <cell r="B109" t="str">
            <v>ппд а общ</v>
          </cell>
          <cell r="C109" t="str">
            <v>БОДРИКОВА  Дарья, 2003</v>
          </cell>
          <cell r="D109" t="str">
            <v>079703</v>
          </cell>
          <cell r="E109">
            <v>1</v>
          </cell>
          <cell r="F109" t="str">
            <v>ХАТКА - 10, коб, вор, ЧВ</v>
          </cell>
          <cell r="I109" t="str">
            <v>БУ ОО "КСШ" Орловская область</v>
          </cell>
          <cell r="J109" t="str">
            <v>Корнилов М.</v>
          </cell>
        </row>
        <row r="113">
          <cell r="B113" t="str">
            <v>КПЮ Ю В КОНЕЦ</v>
          </cell>
          <cell r="C113" t="str">
            <v>ГЕРАСИМЧУК  Софья, 2004</v>
          </cell>
          <cell r="E113" t="str">
            <v>1ю</v>
          </cell>
          <cell r="F113" t="str">
            <v>ХОРСК-98,  жеребец, сер. трак., Купчий, Красноярский край</v>
          </cell>
          <cell r="G113" t="str">
            <v>012796</v>
          </cell>
          <cell r="H113" t="str">
            <v>Корнилов М.В.</v>
          </cell>
          <cell r="I113" t="str">
            <v>ч.в. МО</v>
          </cell>
          <cell r="J113" t="str">
            <v>Корнилов М.</v>
          </cell>
        </row>
        <row r="116">
          <cell r="B116" t="str">
            <v>ле</v>
          </cell>
          <cell r="C116" t="str">
            <v>КАЗАЧКОВСКАЯ Диана, 2008</v>
          </cell>
          <cell r="E116" t="str">
            <v>б.р</v>
          </cell>
          <cell r="F116" t="str">
            <v>ГАГАТ-09, мер, рыж, полукр, Россия</v>
          </cell>
          <cell r="H116" t="str">
            <v>Куракина М.А</v>
          </cell>
          <cell r="I116" t="str">
            <v>ч.в. МО</v>
          </cell>
          <cell r="J116" t="str">
            <v>Куракина М.А.</v>
          </cell>
        </row>
        <row r="122">
          <cell r="B122" t="str">
            <v>ППЮ Ю, </v>
          </cell>
          <cell r="C122" t="str">
            <v>ЯНЧУК  Дарья, 2007</v>
          </cell>
          <cell r="D122" t="str">
            <v>070707</v>
          </cell>
          <cell r="E122" t="str">
            <v>3ю</v>
          </cell>
          <cell r="F122" t="str">
            <v>ЗАСТУПНИК - 02, мер, сер, орловск, Иппик, Россия </v>
          </cell>
          <cell r="G122" t="str">
            <v>019731</v>
          </cell>
          <cell r="H122" t="str">
            <v>Филева М.С</v>
          </cell>
          <cell r="I122" t="str">
            <v>КШ "Ореол", МО</v>
          </cell>
          <cell r="J122" t="str">
            <v>Орлова Е.О.</v>
          </cell>
        </row>
        <row r="123">
          <cell r="B123" t="str">
            <v>кпд обЩ</v>
          </cell>
          <cell r="C123" t="str">
            <v>МОРОЗОВА  Софья, 2001</v>
          </cell>
          <cell r="D123" t="str">
            <v>006401</v>
          </cell>
          <cell r="E123" t="str">
            <v>КМС</v>
          </cell>
          <cell r="F123" t="str">
            <v>БИСЕР - 15, мер, сер, полукр, Россия</v>
          </cell>
          <cell r="G123" t="str">
            <v>025215</v>
          </cell>
          <cell r="H123" t="str">
            <v>Подберезный Н.И.</v>
          </cell>
          <cell r="I123" t="str">
            <v>СШОР ЦСКА Москва</v>
          </cell>
        </row>
        <row r="124">
          <cell r="B124" t="str">
            <v>ППЮ Ю</v>
          </cell>
          <cell r="C124" t="str">
            <v>ФИЛЕВА  Мария, 1985</v>
          </cell>
          <cell r="D124" t="str">
            <v>035385</v>
          </cell>
          <cell r="E124" t="str">
            <v>б.р</v>
          </cell>
          <cell r="F124" t="str">
            <v>ЗАСТУПНИК - 02, мер, сер, орловск, Иппик, Россия </v>
          </cell>
          <cell r="G124" t="str">
            <v>019731</v>
          </cell>
          <cell r="H124" t="str">
            <v>Филева М.С</v>
          </cell>
          <cell r="I124" t="str">
            <v>КШ "Ореол", МО</v>
          </cell>
        </row>
        <row r="125">
          <cell r="B125" t="str">
            <v>ППЮ общ</v>
          </cell>
          <cell r="C125" t="str">
            <v>ПОСЛУШАЕВА  Анастасия, 1998</v>
          </cell>
          <cell r="D125" t="str">
            <v>055598</v>
          </cell>
          <cell r="E125">
            <v>3</v>
          </cell>
          <cell r="F125" t="str">
            <v>ВИКОНТ - 12, мер, вор-пег, полукр, Каприз, Россия</v>
          </cell>
          <cell r="G125" t="str">
            <v>021423</v>
          </cell>
          <cell r="H125" t="str">
            <v>Послушаева А.К</v>
          </cell>
          <cell r="I125" t="str">
            <v>КСК Дедовск</v>
          </cell>
        </row>
        <row r="126">
          <cell r="B126" t="str">
            <v>ш-р</v>
          </cell>
          <cell r="C126" t="str">
            <v>СИДОРОВА  Мария, 2008</v>
          </cell>
          <cell r="D126" t="str">
            <v>052408</v>
          </cell>
          <cell r="E126" t="str">
            <v>б.р</v>
          </cell>
          <cell r="F126" t="str">
            <v>ХОНДА-11, коб, вор, полукр, Фэбо, Россия</v>
          </cell>
          <cell r="G126" t="str">
            <v>021424</v>
          </cell>
          <cell r="H126" t="str">
            <v>Послушаева А.К</v>
          </cell>
          <cell r="I126" t="str">
            <v>КСК Дедовск</v>
          </cell>
        </row>
        <row r="127">
          <cell r="B127" t="str">
            <v>ш-р</v>
          </cell>
          <cell r="C127" t="str">
            <v>КОЛЕСНИКОВА Екатерина, 2007</v>
          </cell>
          <cell r="D127" t="str">
            <v>071507</v>
          </cell>
          <cell r="E127" t="str">
            <v>б.р</v>
          </cell>
          <cell r="F127" t="str">
            <v>ХОНДА-11, коб, вор, полукр, Фэбо, Россия</v>
          </cell>
          <cell r="G127" t="str">
            <v>021424</v>
          </cell>
          <cell r="H127" t="str">
            <v>Послушаева А.К</v>
          </cell>
          <cell r="I127" t="str">
            <v>КСК Дедовск</v>
          </cell>
        </row>
        <row r="128">
          <cell r="B128" t="str">
            <v>ш-р</v>
          </cell>
          <cell r="C128" t="str">
            <v>БАРАНОВА  Полина,2007</v>
          </cell>
          <cell r="D128" t="str">
            <v>071707</v>
          </cell>
          <cell r="E128" t="str">
            <v>б.р</v>
          </cell>
          <cell r="F128" t="str">
            <v>ВИКОНТ - 12, мер, вор-пег, полукр, Каприз, Россия</v>
          </cell>
          <cell r="G128" t="str">
            <v>021423</v>
          </cell>
          <cell r="H128" t="str">
            <v>Послушаева А.К</v>
          </cell>
          <cell r="I128" t="str">
            <v>КСК Дедовск</v>
          </cell>
        </row>
        <row r="129">
          <cell r="B129" t="str">
            <v>ВЫБОР CN2*</v>
          </cell>
          <cell r="C129" t="str">
            <v>РЫЖАК  Анна, 2000</v>
          </cell>
          <cell r="D129" t="str">
            <v>046300</v>
          </cell>
          <cell r="E129" t="str">
            <v>б.р</v>
          </cell>
          <cell r="F129" t="str">
            <v>ЛАКИ СТРАЙК- 11, жер, сер, полукр, Окоп, Алтайский край</v>
          </cell>
          <cell r="G129" t="str">
            <v>016744</v>
          </cell>
          <cell r="H129" t="str">
            <v>Гурдогланян Д</v>
          </cell>
          <cell r="I129" t="str">
            <v>ч.в. МО </v>
          </cell>
        </row>
        <row r="130">
          <cell r="B130" t="str">
            <v>ППДА </v>
          </cell>
          <cell r="C130" t="str">
            <v>МЕЛИКЯН Маро, 2000</v>
          </cell>
          <cell r="D130" t="str">
            <v>на оформл</v>
          </cell>
          <cell r="E130" t="str">
            <v>б.р</v>
          </cell>
          <cell r="F130" t="str">
            <v>ГРАНД КАНЬОН - 13, мер, вор, УВП, Кадет</v>
          </cell>
          <cell r="G130" t="str">
            <v>016170</v>
          </cell>
          <cell r="H130" t="str">
            <v>Давыдова Н.А.</v>
          </cell>
          <cell r="I130" t="str">
            <v>КСК Ромашково, МО</v>
          </cell>
        </row>
        <row r="131">
          <cell r="B131" t="str">
            <v>ППДА ДЕТИ</v>
          </cell>
          <cell r="C131" t="str">
            <v>СМИРНОВА Полина, 2009</v>
          </cell>
          <cell r="D131" t="str">
            <v>на оформл</v>
          </cell>
          <cell r="E131" t="str">
            <v>б.р</v>
          </cell>
          <cell r="F131" t="str">
            <v>КВАЗАР- 11, мер, вор, ольденбург</v>
          </cell>
          <cell r="I131" t="str">
            <v>КСК Ромашково, МО</v>
          </cell>
        </row>
        <row r="132">
          <cell r="B132" t="str">
            <v>кпд д</v>
          </cell>
          <cell r="C132" t="str">
            <v>ЮРЬЕВА  Ольга, 2007</v>
          </cell>
          <cell r="D132" t="str">
            <v>066007</v>
          </cell>
          <cell r="E132" t="str">
            <v>б.р</v>
          </cell>
          <cell r="F132" t="str">
            <v>КАДРИЛЬ - 12, коб, сер, ганновер</v>
          </cell>
          <cell r="I132" t="str">
            <v>КСК Ромашково, МО</v>
          </cell>
        </row>
        <row r="133">
          <cell r="B133" t="str">
            <v>ппд а люб</v>
          </cell>
          <cell r="C133" t="str">
            <v>ПОДБЕРЕЗНАЯ  Анастасия, 2006</v>
          </cell>
          <cell r="D133" t="str">
            <v>115705</v>
          </cell>
          <cell r="E133" t="str">
            <v>1ю</v>
          </cell>
          <cell r="F133" t="str">
            <v>БИСЕР - 15, мер, сер, полукр, Россия</v>
          </cell>
          <cell r="G133" t="str">
            <v>025215</v>
          </cell>
          <cell r="H133" t="str">
            <v>Подберезный Н.И.</v>
          </cell>
          <cell r="I133" t="str">
            <v>СШОР ЦСКА Москва</v>
          </cell>
        </row>
        <row r="135">
          <cell r="B135" t="str">
            <v>ппд а пони</v>
          </cell>
          <cell r="C135" t="str">
            <v>БРОВАЙ  Ксения, 2011</v>
          </cell>
          <cell r="D135" t="str">
            <v>002811</v>
          </cell>
          <cell r="E135" t="str">
            <v>б.р</v>
          </cell>
          <cell r="F135" t="str">
            <v>ФУТУРО - 12, мер, сер, уэльск, Вихрь, Россия</v>
          </cell>
          <cell r="G135" t="str">
            <v>016628</v>
          </cell>
          <cell r="H135" t="str">
            <v>Бровай Т.С.</v>
          </cell>
          <cell r="I135" t="str">
            <v>ч.в МО</v>
          </cell>
        </row>
        <row r="136">
          <cell r="B136" t="str">
            <v>посадка</v>
          </cell>
          <cell r="C136" t="str">
            <v>СМЕРДЕВ Елисей, 2013</v>
          </cell>
          <cell r="D136" t="str">
            <v>005013</v>
          </cell>
          <cell r="E136" t="str">
            <v>б.р</v>
          </cell>
          <cell r="F136" t="str">
            <v>ГЕРБ - 14, жер, немецк пони</v>
          </cell>
          <cell r="I136" t="str">
            <v>ч.в. МО</v>
          </cell>
        </row>
        <row r="137">
          <cell r="B137" t="str">
            <v>кпд д</v>
          </cell>
          <cell r="C137" t="str">
            <v>РИГЕР  Ксения, 2007</v>
          </cell>
          <cell r="D137" t="str">
            <v>на оформл</v>
          </cell>
          <cell r="E137" t="str">
            <v>1ю</v>
          </cell>
          <cell r="F137" t="str">
            <v>ФАЙЕРФЛАЙ-04, коб, т-гнед, тракен, Эгеюс, Россия</v>
          </cell>
          <cell r="G137" t="str">
            <v>0211808</v>
          </cell>
          <cell r="H137" t="str">
            <v>Конторович Е.В.</v>
          </cell>
          <cell r="I137" t="str">
            <v>ч.в. МО </v>
          </cell>
        </row>
        <row r="140">
          <cell r="B140" t="str">
            <v>кпю люб</v>
          </cell>
          <cell r="C140" t="str">
            <v>БАТМАНОВА  Инга, 1979</v>
          </cell>
          <cell r="D140" t="str">
            <v>на оформл</v>
          </cell>
          <cell r="E140" t="str">
            <v>б.р</v>
          </cell>
          <cell r="F140" t="str">
            <v>КРИСТАЛЛ-03, мер, вор, ганновер, Орск, Беларусь</v>
          </cell>
          <cell r="G140" t="str">
            <v>012188</v>
          </cell>
          <cell r="H140" t="str">
            <v>Цейтлин И.А.</v>
          </cell>
          <cell r="I140" t="str">
            <v>ч.в. МО</v>
          </cell>
        </row>
        <row r="141">
          <cell r="B141" t="str">
            <v>мп</v>
          </cell>
          <cell r="C141" t="str">
            <v>КУЧИНА  Ирина, 1986</v>
          </cell>
          <cell r="D141" t="str">
            <v>010486</v>
          </cell>
          <cell r="E141" t="str">
            <v>МС</v>
          </cell>
          <cell r="F141" t="str">
            <v>БОЛИВАР -07, мерин, гн. голш., Сандрео, Беларусь</v>
          </cell>
          <cell r="G141" t="str">
            <v>009819</v>
          </cell>
          <cell r="H141" t="str">
            <v>Приданцев С.В.</v>
          </cell>
          <cell r="I141" t="str">
            <v>Ч.В. МО</v>
          </cell>
        </row>
        <row r="142">
          <cell r="B142" t="str">
            <v>кпд д</v>
          </cell>
          <cell r="C142" t="str">
            <v>ПОЛУЯНОВА  Елена, 2008</v>
          </cell>
          <cell r="D142" t="str">
            <v>043508</v>
          </cell>
          <cell r="E142" t="str">
            <v>б.р</v>
          </cell>
          <cell r="F142" t="str">
            <v>ФАЙЕРФЛАЙ-04, коб, т-гнед, тракен, Эгеюс, Россия</v>
          </cell>
          <cell r="G142" t="str">
            <v>021808</v>
          </cell>
          <cell r="H142" t="str">
            <v>Конторович Е.В.</v>
          </cell>
          <cell r="I142" t="str">
            <v>ч.в. МО </v>
          </cell>
        </row>
        <row r="143">
          <cell r="B143" t="str">
            <v>КПД пони</v>
          </cell>
          <cell r="C143" t="str">
            <v>МУРЫГИНА  Ольга, 1994</v>
          </cell>
          <cell r="D143" t="str">
            <v>016994</v>
          </cell>
          <cell r="E143" t="str">
            <v>б.р</v>
          </cell>
          <cell r="F143" t="str">
            <v>СВИТ ДРИМ-09, коб, гнед, спорт пони, Лапарит, КСК Ясенево,  Россия</v>
          </cell>
          <cell r="G143" t="str">
            <v>020376</v>
          </cell>
          <cell r="H143" t="str">
            <v>Пожидаева Т.А.</v>
          </cell>
          <cell r="I143" t="str">
            <v>ШВЕ "HRS Paradise"</v>
          </cell>
        </row>
        <row r="144">
          <cell r="B144" t="str">
            <v>кпд</v>
          </cell>
          <cell r="C144" t="str">
            <v>ЯЛУНИНА  Полина, 2002</v>
          </cell>
          <cell r="D144" t="str">
            <v>117702</v>
          </cell>
          <cell r="E144" t="str">
            <v>б.р</v>
          </cell>
          <cell r="F144" t="str">
            <v>ЛАКИ БОЙ-11, мер, рыж, полукр, Отблеск, Беларусь</v>
          </cell>
          <cell r="G144" t="str">
            <v>025248</v>
          </cell>
          <cell r="H144" t="str">
            <v>Ялунина П.В</v>
          </cell>
          <cell r="I144" t="str">
            <v>ШВЕ "HRS Paradise"</v>
          </cell>
        </row>
        <row r="145">
          <cell r="B145" t="str">
            <v>ППЮ Ю</v>
          </cell>
          <cell r="C145" t="str">
            <v>ЦЕЙТЛИНА Марта, 2004</v>
          </cell>
          <cell r="D145" t="str">
            <v>101804</v>
          </cell>
          <cell r="E145" t="str">
            <v>б.р</v>
          </cell>
          <cell r="F145" t="str">
            <v>ЖОЗЕФ МАРИЯ ТОРИДОС - 07, мер, гнед, ганновер, Топаз</v>
          </cell>
          <cell r="G145" t="str">
            <v>012632</v>
          </cell>
          <cell r="H145" t="str">
            <v>Афанасьева Н.А.</v>
          </cell>
          <cell r="I145" t="str">
            <v>ч.в.МО</v>
          </cell>
        </row>
        <row r="148">
          <cell r="B148" t="str">
            <v>ш-р</v>
          </cell>
          <cell r="C148" t="str">
            <v>ПОНОМАРЕВА  Ксения, 2006</v>
          </cell>
          <cell r="D148" t="str">
            <v>на оформл</v>
          </cell>
          <cell r="E148" t="str">
            <v>б.р</v>
          </cell>
          <cell r="F148" t="str">
            <v>ГЕРМЕС - 10, мер, т-гнед, полукр, Базар, Россия</v>
          </cell>
          <cell r="G148" t="str">
            <v>014983</v>
          </cell>
          <cell r="H148" t="str">
            <v>Рябова А.А.</v>
          </cell>
          <cell r="I148" t="str">
            <v>ч.в МО</v>
          </cell>
        </row>
        <row r="149">
          <cell r="B149" t="str">
            <v>ппд а</v>
          </cell>
          <cell r="C149" t="str">
            <v>БУБНОВА  Инна</v>
          </cell>
          <cell r="D149" t="str">
            <v>013674</v>
          </cell>
          <cell r="E149" t="str">
            <v>б.р</v>
          </cell>
          <cell r="F149" t="str">
            <v>ПРИКАЗ-15 жер, гнед, амер рыс, Креусс, Россия</v>
          </cell>
          <cell r="I149" t="str">
            <v>ч.в. Москва</v>
          </cell>
        </row>
        <row r="150">
          <cell r="B150" t="str">
            <v>ппд а</v>
          </cell>
          <cell r="C150" t="str">
            <v>АРУТЮНОВА  Дарья, 1992</v>
          </cell>
          <cell r="D150" t="str">
            <v>032892</v>
          </cell>
          <cell r="E150" t="str">
            <v>б.р</v>
          </cell>
          <cell r="F150" t="str">
            <v>БУРБОН-07, мер, рыж, буден, Балбас, Россия</v>
          </cell>
          <cell r="G150" t="str">
            <v>007592</v>
          </cell>
          <cell r="H150" t="str">
            <v>Кузьмина А.А.</v>
          </cell>
          <cell r="I150" t="str">
            <v>ч.в. Москва</v>
          </cell>
        </row>
        <row r="151">
          <cell r="B151" t="str">
            <v>кпд д</v>
          </cell>
          <cell r="C151" t="str">
            <v>СМИРНОВА Дарина, 2009</v>
          </cell>
          <cell r="D151" t="str">
            <v>013009</v>
          </cell>
          <cell r="E151" t="str">
            <v>б.р</v>
          </cell>
          <cell r="F151" t="str">
            <v>ВОДОПАД - 02, жер, рыж, тракен, </v>
          </cell>
          <cell r="G151" t="str">
            <v>017993</v>
          </cell>
          <cell r="H151" t="str">
            <v>Принада  А.</v>
          </cell>
          <cell r="I151" t="str">
            <v>ч.в. МО</v>
          </cell>
        </row>
        <row r="154">
          <cell r="B154" t="str">
            <v>мп</v>
          </cell>
          <cell r="C154" t="str">
            <v>ФЕДОРОВА Кира, 1987</v>
          </cell>
          <cell r="D154" t="str">
            <v>014287</v>
          </cell>
          <cell r="E154" t="str">
            <v>МС</v>
          </cell>
          <cell r="F154" t="str">
            <v>ФАЕРБОЛЛ-11, мер, гнед, рейнск</v>
          </cell>
          <cell r="G154" t="str">
            <v>021932</v>
          </cell>
          <cell r="H154" t="str">
            <v>Федорова К.</v>
          </cell>
          <cell r="I154" t="str">
            <v>КСК Светозар</v>
          </cell>
        </row>
        <row r="156">
          <cell r="B156" t="str">
            <v>ппда люб</v>
          </cell>
          <cell r="C156" t="str">
            <v>БОЛЬШАКОВА  Анастасия, 1994</v>
          </cell>
          <cell r="E156" t="str">
            <v>б.р</v>
          </cell>
          <cell r="F156" t="str">
            <v>ГОЙТХ -01, жер, т.гнед, тракен, Хапун, Россия </v>
          </cell>
          <cell r="G156" t="str">
            <v>С06416</v>
          </cell>
          <cell r="H156" t="str">
            <v>Натрошвилли А.</v>
          </cell>
          <cell r="I156" t="str">
            <v>ч.в МО </v>
          </cell>
        </row>
        <row r="157">
          <cell r="B157" t="str">
            <v>посадка</v>
          </cell>
          <cell r="C157" t="str">
            <v>Д'АНЖУ Гийом 2016</v>
          </cell>
          <cell r="E157" t="str">
            <v>б.р</v>
          </cell>
          <cell r="F157" t="str">
            <v>РОЗА-14, коб, сер-пег, шетл. (105см)</v>
          </cell>
          <cell r="G157" t="str">
            <v>024140</v>
          </cell>
          <cell r="H157" t="str">
            <v>Д'АНЖУ</v>
          </cell>
          <cell r="I157" t="str">
            <v>КК " Northern Wind"</v>
          </cell>
        </row>
        <row r="158">
          <cell r="B158" t="str">
            <v>ппю люб</v>
          </cell>
          <cell r="C158" t="str">
            <v>КОЛОБАЕВА  Лилия, 1984</v>
          </cell>
          <cell r="E158" t="str">
            <v>б.р</v>
          </cell>
          <cell r="F158" t="str">
            <v>СААБ-10, мер, гнед, голшт, Садко, Россия </v>
          </cell>
          <cell r="G158" t="str">
            <v>017541</v>
          </cell>
          <cell r="H158" t="str">
            <v>Колобаева Л.С.</v>
          </cell>
          <cell r="I158" t="str">
            <v>КСК Ромашково</v>
          </cell>
        </row>
        <row r="159">
          <cell r="B159" t="str">
            <v>ппю люб</v>
          </cell>
          <cell r="C159" t="str">
            <v>СТЕПАНЬКОВА Светлана, 1998</v>
          </cell>
          <cell r="D159" t="str">
            <v>034698</v>
          </cell>
          <cell r="E159" t="str">
            <v>б.р</v>
          </cell>
          <cell r="F159" t="str">
            <v>ТИБЕТ-05, жер, гнед, тракен,</v>
          </cell>
          <cell r="I159" t="str">
            <v>КСК Светозар</v>
          </cell>
        </row>
        <row r="162">
          <cell r="B162" t="str">
            <v>КПЮ ОБЩ</v>
          </cell>
          <cell r="C162" t="str">
            <v>ПОЗДЕЕВА  Ульяна, 2001</v>
          </cell>
          <cell r="D162" t="str">
            <v>050101</v>
          </cell>
          <cell r="E162" t="str">
            <v>КМС</v>
          </cell>
          <cell r="F162" t="str">
            <v>ОРИГИНАЛ-13,  жеребец, т.-гн. трак., Готланд, Орловская обл</v>
          </cell>
          <cell r="G162" t="str">
            <v>017145</v>
          </cell>
          <cell r="H162" t="str">
            <v>Шморгун А.Ю.</v>
          </cell>
          <cell r="I162" t="str">
            <v>ОБУ ЦСП "Рифей" Челябинская обл</v>
          </cell>
        </row>
        <row r="164">
          <cell r="B164" t="str">
            <v>ш-р</v>
          </cell>
          <cell r="C164" t="str">
            <v>ВАЛУЕВА  Евгения, 2013</v>
          </cell>
          <cell r="E164" t="str">
            <v>б.р</v>
          </cell>
          <cell r="F164" t="str">
            <v>ХАСИНГА ПРИНЦЕСС - 99,  коб, рыж, уэльск пони</v>
          </cell>
          <cell r="I164" t="str">
            <v>КСК Ромашково МО</v>
          </cell>
        </row>
        <row r="165">
          <cell r="B165" t="str">
            <v>КПД пони</v>
          </cell>
          <cell r="C165" t="str">
            <v>КИСЕЛЕВА  Варвара, 2009</v>
          </cell>
          <cell r="D165" t="str">
            <v>002409</v>
          </cell>
          <cell r="E165" t="str">
            <v>б.р</v>
          </cell>
          <cell r="F165" t="str">
            <v>СВИТ ДРИМ-09, коб, гнед, спорт пони, Лапарит, КСК Ясенево,  Россия</v>
          </cell>
          <cell r="G165" t="str">
            <v>020376</v>
          </cell>
          <cell r="H165" t="str">
            <v>Пожидаева Т.А.</v>
          </cell>
          <cell r="I165" t="str">
            <v>ШВЕ "HRS Paradise"</v>
          </cell>
        </row>
        <row r="166">
          <cell r="B166" t="str">
            <v>ш-р</v>
          </cell>
          <cell r="C166" t="str">
            <v>АРСЕЕВА Елизавета, 2011</v>
          </cell>
          <cell r="E166" t="str">
            <v>б.р</v>
          </cell>
          <cell r="F166" t="str">
            <v>СВИТ ДРИМ-09, коб, гнед, спорт пони, Лапарит, КСК Ясенево,  Россия</v>
          </cell>
          <cell r="G166" t="str">
            <v>020376</v>
          </cell>
          <cell r="H166" t="str">
            <v>Пожидаева Т.А.</v>
          </cell>
          <cell r="I166" t="str">
            <v>ШВЕ "HRS Paradise"</v>
          </cell>
        </row>
        <row r="167">
          <cell r="B167" t="str">
            <v>ппд общ</v>
          </cell>
          <cell r="C167" t="str">
            <v>МАРТЫНОВА  Диана, 1984</v>
          </cell>
          <cell r="D167" t="str">
            <v>031884</v>
          </cell>
          <cell r="E167" t="str">
            <v>б.р</v>
          </cell>
          <cell r="F167" t="str">
            <v>ГРАНД МАЙЕР - 08, мер, гнед, полукр, Метчик, Россия</v>
          </cell>
          <cell r="G167" t="str">
            <v>010660</v>
          </cell>
          <cell r="H167" t="str">
            <v>Демченко Т.А.</v>
          </cell>
          <cell r="I167" t="str">
            <v>ШВЕ "HRS Paradise"</v>
          </cell>
        </row>
        <row r="168">
          <cell r="B168" t="str">
            <v>ш-р</v>
          </cell>
          <cell r="C168" t="str">
            <v>ДАНИЛОВ  Иван, 2000</v>
          </cell>
          <cell r="D168" t="str">
            <v>096700</v>
          </cell>
          <cell r="E168" t="str">
            <v>б.р</v>
          </cell>
          <cell r="F168" t="str">
            <v>ЭКСКЛЮЗИВ-10, мер, т.гнед, полукр, Канвас Пи Кей Зет, Украина</v>
          </cell>
          <cell r="G168" t="str">
            <v>015292</v>
          </cell>
          <cell r="H168" t="str">
            <v>Пожидаева Т.А.</v>
          </cell>
          <cell r="I168" t="str">
            <v>ШВЕ "HRS Paradise"</v>
          </cell>
        </row>
        <row r="169">
          <cell r="B169" t="str">
            <v>ш-р</v>
          </cell>
          <cell r="C169" t="str">
            <v>ГУСЕВА  Мария, 2007</v>
          </cell>
          <cell r="D169" t="str">
            <v>063907</v>
          </cell>
          <cell r="E169" t="str">
            <v>б.р</v>
          </cell>
          <cell r="F169" t="str">
            <v>ЦАРЬ ГРАД -11</v>
          </cell>
          <cell r="G169" t="str">
            <v>018509</v>
          </cell>
          <cell r="H169" t="str">
            <v>Тяпкова И</v>
          </cell>
          <cell r="I169" t="str">
            <v>ч.в.МО </v>
          </cell>
        </row>
        <row r="170">
          <cell r="B170" t="str">
            <v>ппда люб</v>
          </cell>
          <cell r="C170" t="str">
            <v>КРАПУХИНА  Наталия, 2002</v>
          </cell>
          <cell r="D170" t="str">
            <v>034802</v>
          </cell>
          <cell r="E170">
            <v>2</v>
          </cell>
          <cell r="F170" t="str">
            <v>ПАЛАНГА-11,  кобыла, рыж. полукр., Манхэттен, Беларусь</v>
          </cell>
          <cell r="G170" t="str">
            <v>018300</v>
          </cell>
          <cell r="H170" t="str">
            <v>Крапухин Н.Н.</v>
          </cell>
          <cell r="I170" t="str">
            <v>ч.в.МО </v>
          </cell>
        </row>
        <row r="171">
          <cell r="B171" t="str">
            <v>сп1</v>
          </cell>
          <cell r="C171" t="str">
            <v>НОВИЦКАЯ  Елизавета, 1998</v>
          </cell>
          <cell r="D171" t="str">
            <v>021098</v>
          </cell>
          <cell r="E171" t="str">
            <v>мс</v>
          </cell>
          <cell r="F171" t="str">
            <v>ДЖАСТ ЭЛИТ - 12,  мер, рыж, вестфал, Джаз, Германия</v>
          </cell>
          <cell r="G171" t="str">
            <v>020003</v>
          </cell>
          <cell r="H171" t="str">
            <v>Новицкая Е.К.</v>
          </cell>
          <cell r="I171" t="str">
            <v>ч.в. Москва</v>
          </cell>
        </row>
        <row r="173">
          <cell r="B173" t="str">
            <v>ш-р</v>
          </cell>
          <cell r="C173" t="str">
            <v>ВОРОНКОВА  Дарья, 1999</v>
          </cell>
          <cell r="E173" t="str">
            <v>б.р</v>
          </cell>
          <cell r="F173" t="str">
            <v>САЛИГАСКАР-08 мер, гнед, тракен</v>
          </cell>
          <cell r="I173" t="str">
            <v>Pandora Family</v>
          </cell>
        </row>
        <row r="174">
          <cell r="B174" t="str">
            <v>ш-р</v>
          </cell>
          <cell r="C174" t="str">
            <v>ТАПТИ  София, 2013</v>
          </cell>
          <cell r="E174" t="str">
            <v>б.р</v>
          </cell>
          <cell r="F174" t="str">
            <v>ПИОН ГРЕТТО-08, мер, рыж, полукр</v>
          </cell>
          <cell r="I174" t="str">
            <v>Pandora Family</v>
          </cell>
        </row>
        <row r="175">
          <cell r="B175" t="str">
            <v>ППДА, КПД</v>
          </cell>
          <cell r="C175" t="str">
            <v>БОРИЩИК  Елизавета, 2002</v>
          </cell>
          <cell r="E175" t="str">
            <v>б.р</v>
          </cell>
          <cell r="F175" t="str">
            <v>ДЖЕК ДЭНИЕЛС ЖБ-14 мер, гнед, KWPN, Голландия</v>
          </cell>
          <cell r="I175" t="str">
            <v>Pandora Family</v>
          </cell>
        </row>
        <row r="176">
          <cell r="B176" t="str">
            <v>ППДА</v>
          </cell>
          <cell r="C176" t="str">
            <v>КАНУННИКОВА  Ирина, 1995</v>
          </cell>
          <cell r="E176" t="str">
            <v>КМС</v>
          </cell>
          <cell r="F176" t="str">
            <v>ЭЛЕЖИДО ДЕ АБИОН - 16 жер, сер, андалуз</v>
          </cell>
          <cell r="I176" t="str">
            <v>Pandora Family</v>
          </cell>
        </row>
        <row r="177">
          <cell r="B177" t="str">
            <v>ППДА</v>
          </cell>
          <cell r="C177" t="str">
            <v>ЗАБЕЛОЦКАЯ  Анастасия, 1998</v>
          </cell>
          <cell r="E177" t="str">
            <v>б.р</v>
          </cell>
          <cell r="F177" t="str">
            <v>ПИОН ГРЕТТО-08, мер, рыж, полукр</v>
          </cell>
          <cell r="I177" t="str">
            <v>Pandora Family</v>
          </cell>
        </row>
        <row r="178">
          <cell r="B178" t="str">
            <v>КПД ОБЩ</v>
          </cell>
          <cell r="C178" t="str">
            <v>БРАЙЧУК  Арина, 1999</v>
          </cell>
          <cell r="E178" t="str">
            <v>б.р</v>
          </cell>
          <cell r="F178" t="str">
            <v>ТОР-14, жер, вор, фризк</v>
          </cell>
          <cell r="I178" t="str">
            <v>Pandora Family</v>
          </cell>
        </row>
        <row r="179">
          <cell r="B179" t="str">
            <v>ППЮ</v>
          </cell>
          <cell r="C179" t="str">
            <v>ЗАБЕЛОЦКАЯ  Анастасия, 1998</v>
          </cell>
          <cell r="E179" t="str">
            <v>б.р</v>
          </cell>
          <cell r="F179" t="str">
            <v>САЛИГАСКАР-08 мер, гнед, тракен</v>
          </cell>
          <cell r="I179" t="str">
            <v>Pandora Family</v>
          </cell>
        </row>
        <row r="180">
          <cell r="B180" t="str">
            <v>СП1</v>
          </cell>
          <cell r="C180" t="str">
            <v>КАНУННИКОВА  Ирина, 1995</v>
          </cell>
          <cell r="E180" t="str">
            <v>КМС</v>
          </cell>
          <cell r="F180" t="str">
            <v>САЛИГАСКАР-08 мер, гнед, тракен</v>
          </cell>
          <cell r="I180" t="str">
            <v>Pandora Family</v>
          </cell>
        </row>
        <row r="182">
          <cell r="B182" t="str">
            <v>КПЮ</v>
          </cell>
          <cell r="C182" t="str">
            <v>РЫЖАК  Анна, 2000</v>
          </cell>
          <cell r="D182" t="str">
            <v>046300</v>
          </cell>
          <cell r="E182" t="str">
            <v>б.р</v>
          </cell>
          <cell r="F182" t="str">
            <v>ФЛЕШБЕК - 13, мер, т-гнед, полукр, Фаворит, Ростовская обл</v>
          </cell>
          <cell r="G182" t="str">
            <v>018417</v>
          </cell>
          <cell r="H182" t="str">
            <v>Рыжак А</v>
          </cell>
          <cell r="I182" t="str">
            <v>ч.в. МО</v>
          </cell>
        </row>
        <row r="183">
          <cell r="B183" t="str">
            <v>ппда люб</v>
          </cell>
          <cell r="C183" t="str">
            <v>БАСИНА  Алена , 2003</v>
          </cell>
          <cell r="E183" t="str">
            <v>б.р</v>
          </cell>
          <cell r="F183" t="str">
            <v>НАВИГАЦИЯ - 12, коб, сер, орловск, Империал, Россия</v>
          </cell>
          <cell r="G183" t="str">
            <v>9059</v>
          </cell>
          <cell r="H183" t="str">
            <v>Иванова Л.В.</v>
          </cell>
          <cell r="I183" t="str">
            <v>ч.в МО</v>
          </cell>
        </row>
        <row r="184">
          <cell r="B184" t="str">
            <v>ППДА, КПД</v>
          </cell>
          <cell r="C184" t="str">
            <v>МАТВЕЕВА Елизавета, 2007</v>
          </cell>
          <cell r="D184" t="str">
            <v>015907</v>
          </cell>
          <cell r="E184">
            <v>2</v>
          </cell>
          <cell r="F184" t="str">
            <v>АНТИНОРИ-12 - 14 мер, гнед, ганновер, Амперо, Германия</v>
          </cell>
          <cell r="I184" t="str">
            <v>БМКК ПРАДАР</v>
          </cell>
        </row>
        <row r="185">
          <cell r="B185" t="str">
            <v>ппда пони</v>
          </cell>
          <cell r="C185" t="str">
            <v>ВЕРЕМЕЕВА  Анастасия, 2010</v>
          </cell>
          <cell r="D185" t="str">
            <v>006610</v>
          </cell>
          <cell r="E185" t="str">
            <v>1ю</v>
          </cell>
          <cell r="F185" t="str">
            <v>ЛУТМАРС ГВЕНН - 09 коб, бур, уэльск, Касперхофс Фредди, Нидерланды</v>
          </cell>
          <cell r="G185" t="str">
            <v>011122</v>
          </cell>
          <cell r="H185" t="str">
            <v>Веремеева Е.В.</v>
          </cell>
          <cell r="I185" t="str">
            <v>БМКК ПРАДАР</v>
          </cell>
        </row>
        <row r="186">
          <cell r="B186" t="str">
            <v>БП</v>
          </cell>
          <cell r="C186" t="str">
            <v>ВОЙНОВА  Наталья, 1988</v>
          </cell>
          <cell r="D186" t="str">
            <v>008488</v>
          </cell>
          <cell r="E186" t="str">
            <v>КМС</v>
          </cell>
          <cell r="F186" t="str">
            <v>ЗИМУС - 05, жер, рыж, тракен, Элимус</v>
          </cell>
          <cell r="G186" t="str">
            <v>002464</v>
          </cell>
          <cell r="H186" t="str">
            <v>Войнова Н.А.</v>
          </cell>
          <cell r="I186" t="str">
            <v>ч.в.МО</v>
          </cell>
        </row>
        <row r="187">
          <cell r="B187" t="str">
            <v>Ппю ю</v>
          </cell>
          <cell r="C187" t="str">
            <v>ЮРЬЕВА  Ольга, 2007</v>
          </cell>
          <cell r="E187" t="str">
            <v>б.р</v>
          </cell>
          <cell r="F187" t="str">
            <v>БАРОН - 08 мерин, рыж. нем.верх.пони, Гуффи 54, Латвия</v>
          </cell>
          <cell r="G187" t="str">
            <v>020675</v>
          </cell>
          <cell r="H187" t="str">
            <v>Губич Н.Ю.</v>
          </cell>
          <cell r="I187" t="str">
            <v>ч.в МО </v>
          </cell>
        </row>
        <row r="189">
          <cell r="B189" t="str">
            <v>ППД А ОБЩ</v>
          </cell>
          <cell r="C189" t="str">
            <v>КАМЫШОВА  Дарья, 1999</v>
          </cell>
          <cell r="D189" t="str">
            <v>015899</v>
          </cell>
          <cell r="E189" t="str">
            <v>КМС</v>
          </cell>
          <cell r="F189" t="str">
            <v>ЭКСКЛЮЗИВ-10, мер, т.гнед, полукр</v>
          </cell>
          <cell r="I189" t="str">
            <v>ШВЕ "HRS Paradise"</v>
          </cell>
        </row>
        <row r="190">
          <cell r="B190" t="str">
            <v>ппд а общ</v>
          </cell>
          <cell r="C190" t="str">
            <v>ТОКАРЕВА Анастасия, 2001</v>
          </cell>
          <cell r="D190" t="str">
            <v>063101</v>
          </cell>
          <cell r="E190">
            <v>3</v>
          </cell>
          <cell r="F190" t="str">
            <v>БИСЕР - 15, мер, сер, полукр, Россия</v>
          </cell>
          <cell r="G190" t="str">
            <v>025215</v>
          </cell>
          <cell r="H190" t="str">
            <v>Подберезный Н.И.</v>
          </cell>
          <cell r="I190" t="str">
            <v>СШОР ЦСКА Москва</v>
          </cell>
        </row>
        <row r="191">
          <cell r="B191" t="str">
            <v>ш-р</v>
          </cell>
          <cell r="C191" t="str">
            <v>ЧЕКАЛИНА  Софья, 2010</v>
          </cell>
          <cell r="E191" t="str">
            <v>б.р</v>
          </cell>
          <cell r="F191" t="str">
            <v>КАЛЕЙДОСКОП-10,  мер, гнед, спорт пони, Вихрь,Беларусь</v>
          </cell>
          <cell r="G191" t="str">
            <v>018441</v>
          </cell>
          <cell r="H191" t="str">
            <v>Пожидаева Т.А.</v>
          </cell>
          <cell r="I191" t="str">
            <v>ШВЕ "HRS Paradise"</v>
          </cell>
        </row>
        <row r="192">
          <cell r="B192" t="str">
            <v>посадка</v>
          </cell>
          <cell r="C192" t="str">
            <v>КОСТРИНКИНА  Алена, 2015</v>
          </cell>
          <cell r="E192" t="str">
            <v>б.р</v>
          </cell>
          <cell r="F192" t="str">
            <v>ВИЛЛИ ВОНКА - 14,  жер, пегий, класс пони</v>
          </cell>
          <cell r="G192" t="str">
            <v>025679</v>
          </cell>
          <cell r="H192" t="str">
            <v>Евдокимова А.</v>
          </cell>
          <cell r="I192" t="str">
            <v>ШВЕ "HRS Paradise"</v>
          </cell>
        </row>
        <row r="193">
          <cell r="B193" t="str">
            <v>ш-р</v>
          </cell>
          <cell r="C193" t="str">
            <v>РАХМЕТОВ  Руслан, 2009</v>
          </cell>
          <cell r="E193" t="str">
            <v>б.р</v>
          </cell>
          <cell r="F193" t="str">
            <v>СВИТ ДРИМ-09, коб, гнед, спорт пони, Лапарит, КСК Ясенево,  Россия</v>
          </cell>
          <cell r="G193" t="str">
            <v>020376</v>
          </cell>
          <cell r="H193" t="str">
            <v>Пожидаева Т.А.</v>
          </cell>
          <cell r="I193" t="str">
            <v>ШВЕ "HRS Paradise"</v>
          </cell>
        </row>
        <row r="194">
          <cell r="B194" t="str">
            <v>ппю</v>
          </cell>
          <cell r="C194" t="str">
            <v>САРАЕВА Алена, </v>
          </cell>
          <cell r="E194" t="str">
            <v>б.р</v>
          </cell>
          <cell r="F194" t="str">
            <v>ПИОН ГРЕТТО-08, мер, рыж, полукр</v>
          </cell>
          <cell r="I194" t="str">
            <v>Pandora Family</v>
          </cell>
        </row>
        <row r="195">
          <cell r="B195" t="str">
            <v>посадка</v>
          </cell>
          <cell r="C195" t="str">
            <v>КОЗЛОВА  Зоя, 2014</v>
          </cell>
          <cell r="E195" t="str">
            <v>б.р</v>
          </cell>
          <cell r="F195" t="str">
            <v>БАРБАРАЗАРИЯ - 03 коб, сер, уэльск</v>
          </cell>
          <cell r="H195" t="str">
            <v>Пожидаева Т.А.</v>
          </cell>
          <cell r="I195" t="str">
            <v>КСК "Ромашково" МО</v>
          </cell>
        </row>
        <row r="196">
          <cell r="B196" t="str">
            <v>посадка</v>
          </cell>
          <cell r="C196" t="str">
            <v>ВОЗНЯК  Виктория, 2012</v>
          </cell>
          <cell r="E196" t="str">
            <v>б.р</v>
          </cell>
          <cell r="F196" t="str">
            <v>БАРБАРАЗАРИЯ - 03 коб, сер, уэльск</v>
          </cell>
          <cell r="H196" t="str">
            <v>Пожидаева Т.А.</v>
          </cell>
          <cell r="I196" t="str">
            <v>КСК "Ромашково" МО</v>
          </cell>
        </row>
        <row r="197">
          <cell r="B197" t="str">
            <v>ппд а</v>
          </cell>
          <cell r="C197" t="str">
            <v>ТЯПКОВ Сергей, 2007</v>
          </cell>
          <cell r="D197" t="str">
            <v>036507</v>
          </cell>
          <cell r="E197" t="str">
            <v>1ю</v>
          </cell>
          <cell r="F197" t="str">
            <v>ЦАРЬ ГРАД -11</v>
          </cell>
          <cell r="G197" t="str">
            <v>018509</v>
          </cell>
          <cell r="H197" t="str">
            <v>Тяпкова И</v>
          </cell>
          <cell r="I197" t="str">
            <v>ч.в.МО </v>
          </cell>
        </row>
        <row r="198">
          <cell r="B198" t="str">
            <v>КПЮ ОБЩ</v>
          </cell>
          <cell r="C198" t="str">
            <v>ВОЛОВИКОВА Александра, 2001</v>
          </cell>
          <cell r="D198" t="str">
            <v>036401</v>
          </cell>
          <cell r="E198">
            <v>2</v>
          </cell>
          <cell r="F198" t="str">
            <v>ВАНАДА-12, коб, рыж, ганновер, Ванадий, к.з. Веерден</v>
          </cell>
          <cell r="G198" t="str">
            <v>015356</v>
          </cell>
          <cell r="H198" t="str">
            <v>Бабенко В.И.</v>
          </cell>
          <cell r="I198" t="str">
            <v>ч.в.МО</v>
          </cell>
        </row>
        <row r="200">
          <cell r="B200" t="str">
            <v>ппд</v>
          </cell>
          <cell r="C200" t="str">
            <v>КАМЕЛЕТДИНОВА  Камила</v>
          </cell>
          <cell r="E200" t="str">
            <v>б.р</v>
          </cell>
          <cell r="F200" t="str">
            <v>ТИФФАНИЯ-13, коб, т-гнед., полукр, Тайм, КФХ Тракен, Россия</v>
          </cell>
          <cell r="G200" t="str">
            <v>019208</v>
          </cell>
          <cell r="H200" t="str">
            <v>Пожидаева Т.А.</v>
          </cell>
          <cell r="I200" t="str">
            <v>ШВЕ "HRS Paradise"</v>
          </cell>
        </row>
        <row r="201">
          <cell r="B201" t="str">
            <v>ш-р дети</v>
          </cell>
          <cell r="C201" t="str">
            <v>ПОНОМАРЕВА  Дарья, 2007</v>
          </cell>
          <cell r="D201" t="str">
            <v>на оформл</v>
          </cell>
          <cell r="E201" t="str">
            <v>б.р</v>
          </cell>
          <cell r="F201" t="str">
            <v>МАРКИЗА-01,коб, рыж, арабск, Мраморный</v>
          </cell>
          <cell r="G201" t="str">
            <v>009725</v>
          </cell>
          <cell r="H201" t="str">
            <v>Некрасова Т.В.</v>
          </cell>
          <cell r="I201" t="str">
            <v>КСК "Кентавр" МО</v>
          </cell>
        </row>
        <row r="202">
          <cell r="B202" t="str">
            <v>ш-р дети</v>
          </cell>
          <cell r="C202" t="str">
            <v>ВАСИЛЬЕВА  Анастасия, 2006</v>
          </cell>
          <cell r="D202" t="str">
            <v>на оформл</v>
          </cell>
          <cell r="E202" t="str">
            <v>б.р</v>
          </cell>
          <cell r="F202" t="str">
            <v>ШЕКСПИР-12, мер, гнед-пег, полукр</v>
          </cell>
          <cell r="G202" t="str">
            <v>023696</v>
          </cell>
          <cell r="H202" t="str">
            <v>Некрасова Т.В.</v>
          </cell>
          <cell r="I202" t="str">
            <v>КСК "Кентавр" МО</v>
          </cell>
        </row>
        <row r="203">
          <cell r="B203" t="str">
            <v>ш-р люб</v>
          </cell>
          <cell r="C203" t="str">
            <v>ДИКОВ  Николай 2005</v>
          </cell>
          <cell r="D203" t="str">
            <v>на оформл</v>
          </cell>
          <cell r="E203" t="str">
            <v>б.р</v>
          </cell>
          <cell r="F203" t="str">
            <v>ШЕКСПИР-12, мер, гнед-пег, полукр</v>
          </cell>
          <cell r="G203" t="str">
            <v>023696</v>
          </cell>
          <cell r="H203" t="str">
            <v>Некрасова Т.В.</v>
          </cell>
          <cell r="I203" t="str">
            <v>КСК "Кентавр" МО</v>
          </cell>
        </row>
        <row r="204">
          <cell r="B204" t="str">
            <v>ппд а люб</v>
          </cell>
          <cell r="C204" t="str">
            <v>НЕКРАСОВА  Диана, 2004</v>
          </cell>
          <cell r="D204" t="str">
            <v>097804</v>
          </cell>
          <cell r="E204" t="str">
            <v>б.р</v>
          </cell>
          <cell r="F204" t="str">
            <v>ШЕКСПИР-12, мер, гнед-пег, полукр</v>
          </cell>
          <cell r="G204" t="str">
            <v>023696</v>
          </cell>
          <cell r="H204" t="str">
            <v>Некрасова Т.В.</v>
          </cell>
          <cell r="I204" t="str">
            <v>КСК "Кентавр" МО</v>
          </cell>
        </row>
        <row r="205">
          <cell r="B205" t="str">
            <v>ш-р дети</v>
          </cell>
          <cell r="C205" t="str">
            <v>РАДЮШКИНА Варвара, 2006</v>
          </cell>
          <cell r="D205" t="str">
            <v>на оформл</v>
          </cell>
          <cell r="E205" t="str">
            <v>б.р</v>
          </cell>
          <cell r="F205" t="str">
            <v>МАРКИЗА-01,коб, рыж, арабск, Мраморный</v>
          </cell>
          <cell r="G205" t="str">
            <v>009725</v>
          </cell>
          <cell r="H205" t="str">
            <v>Некрасова Т.В.</v>
          </cell>
          <cell r="I205" t="str">
            <v>КСК "Кентавр" МО</v>
          </cell>
        </row>
        <row r="206">
          <cell r="B206" t="str">
            <v>ш-р дети</v>
          </cell>
          <cell r="C206" t="str">
            <v>ШАШАЕВ Даниил, 2009</v>
          </cell>
          <cell r="D206" t="str">
            <v>035509</v>
          </cell>
          <cell r="E206" t="str">
            <v>б.р</v>
          </cell>
          <cell r="F206" t="str">
            <v>ШЕКСПИР-12, мер, гнед-пег, полукр</v>
          </cell>
          <cell r="G206" t="str">
            <v>023696</v>
          </cell>
          <cell r="H206" t="str">
            <v>Некрасова Т.В.</v>
          </cell>
          <cell r="I206" t="str">
            <v>КСК "Кентавр" МО</v>
          </cell>
        </row>
        <row r="208">
          <cell r="B208" t="str">
            <v>посадка, ш-р 2</v>
          </cell>
          <cell r="C208" t="str">
            <v>ИСАЕВА  Валентина, 2013</v>
          </cell>
          <cell r="D208" t="str">
            <v>на оформл</v>
          </cell>
          <cell r="E208" t="str">
            <v>б.р</v>
          </cell>
          <cell r="F208" t="str">
            <v>КРАСАВЧИК - 05,  мер, гнед, помесь, Россия</v>
          </cell>
          <cell r="G208" t="str">
            <v>С031705</v>
          </cell>
          <cell r="H208" t="str">
            <v>Полукараева Д.С.</v>
          </cell>
          <cell r="I208" t="str">
            <v>ЧК Диамант</v>
          </cell>
        </row>
        <row r="209">
          <cell r="B209" t="str">
            <v>ш-р 1</v>
          </cell>
          <cell r="C209" t="str">
            <v>СКУГАРЕВА Анна, 1996</v>
          </cell>
          <cell r="D209" t="str">
            <v>на оформл</v>
          </cell>
          <cell r="E209" t="str">
            <v>б.р</v>
          </cell>
          <cell r="F209" t="str">
            <v>КРАСАВЧИК - 05,  мер, гнед, помесь, Россия</v>
          </cell>
          <cell r="G209" t="str">
            <v>С031705</v>
          </cell>
          <cell r="H209" t="str">
            <v>Полукараева Д.С.</v>
          </cell>
          <cell r="I209" t="str">
            <v>ЧК Диамант</v>
          </cell>
        </row>
        <row r="210">
          <cell r="B210" t="str">
            <v>ппд а люб</v>
          </cell>
          <cell r="C210" t="str">
            <v>КОНСКАЯ  Светлана, 2004</v>
          </cell>
          <cell r="E210" t="str">
            <v>б.р</v>
          </cell>
          <cell r="F210" t="str">
            <v>БЕЛФАСТ - 12, жер, сер, орловск, Россия</v>
          </cell>
          <cell r="G210" t="str">
            <v>023934</v>
          </cell>
          <cell r="H210" t="str">
            <v>Гурина И.</v>
          </cell>
          <cell r="I210" t="str">
            <v>КСК МСХА</v>
          </cell>
        </row>
        <row r="211">
          <cell r="B211" t="str">
            <v>ППД А дети</v>
          </cell>
          <cell r="C211" t="str">
            <v>КАРПОВА  Лаура, 2007</v>
          </cell>
          <cell r="D211" t="str">
            <v>065707</v>
          </cell>
          <cell r="E211" t="str">
            <v>б.р</v>
          </cell>
          <cell r="F211" t="str">
            <v>ИЗОЛЬДА - 13, коб, рыж, полукр, Злат, Рязанска обл</v>
          </cell>
          <cell r="G211" t="str">
            <v>020205</v>
          </cell>
          <cell r="H211" t="str">
            <v>Зуева Л.Р.</v>
          </cell>
          <cell r="I211" t="str">
            <v>ч.в. МО</v>
          </cell>
        </row>
        <row r="212">
          <cell r="B212" t="str">
            <v>ППД А дети</v>
          </cell>
          <cell r="C212" t="str">
            <v>СКАЛКИНА Марина, 2007</v>
          </cell>
          <cell r="D212" t="str">
            <v>053007</v>
          </cell>
          <cell r="E212" t="str">
            <v>б.р</v>
          </cell>
          <cell r="F212" t="str">
            <v>ГАПАР-01,  мер, вор, буденновск, Гвалт, к.з им. 1 конной армии</v>
          </cell>
          <cell r="G212" t="str">
            <v>001698</v>
          </cell>
          <cell r="H212" t="str">
            <v>Мартышев В.А.</v>
          </cell>
          <cell r="I212" t="str">
            <v>ч.в. МО</v>
          </cell>
        </row>
        <row r="213">
          <cell r="B213" t="str">
            <v>ппд а люб</v>
          </cell>
          <cell r="C213" t="str">
            <v>ЮНИСОВА  Равиля, 1984</v>
          </cell>
          <cell r="D213" t="str">
            <v>006084</v>
          </cell>
          <cell r="E213" t="str">
            <v>б.р</v>
          </cell>
          <cell r="F213" t="str">
            <v>ГАПАР-01,  мер, вор, буденновск, Гвалт, к.з им. 1 конной армии</v>
          </cell>
          <cell r="G213" t="str">
            <v>001698</v>
          </cell>
          <cell r="H213" t="str">
            <v>Мартышев В.А.</v>
          </cell>
          <cell r="I213" t="str">
            <v>ч.в. МО</v>
          </cell>
        </row>
        <row r="214">
          <cell r="B214" t="str">
            <v>МП</v>
          </cell>
          <cell r="C214" t="str">
            <v>ГОРИНА  Любовь, 1978</v>
          </cell>
          <cell r="D214" t="str">
            <v>010978</v>
          </cell>
          <cell r="E214">
            <v>2</v>
          </cell>
          <cell r="F214" t="str">
            <v>САМБО - 08 мер, вор, голшт, Садко, ПКХ Антарес</v>
          </cell>
          <cell r="G214" t="str">
            <v>012226</v>
          </cell>
          <cell r="H214" t="str">
            <v>Кацапова А.А.</v>
          </cell>
          <cell r="I214" t="str">
            <v>КСК "Макларен"</v>
          </cell>
        </row>
        <row r="218">
          <cell r="B218" t="str">
            <v>ппюл</v>
          </cell>
          <cell r="C218" t="str">
            <v>МАЛЬЧИКОВА  Ирина, 1989</v>
          </cell>
          <cell r="D218" t="str">
            <v>022489</v>
          </cell>
          <cell r="E218" t="str">
            <v>б.р</v>
          </cell>
          <cell r="F218" t="str">
            <v>ПОДРУГА - 10 , коб, рыж, буден, ОАО к.з. им. Первой конной армии</v>
          </cell>
          <cell r="G218" t="str">
            <v>016279</v>
          </cell>
          <cell r="I218" t="str">
            <v>ч.в.</v>
          </cell>
        </row>
        <row r="219">
          <cell r="B219" t="str">
            <v>ппю</v>
          </cell>
          <cell r="C219" t="str">
            <v>ВОЛКОВА  Алена, 2005</v>
          </cell>
          <cell r="E219" t="str">
            <v>б.р</v>
          </cell>
          <cell r="F219" t="str">
            <v>ТЕННИС - 04, мер, сер, тракен</v>
          </cell>
          <cell r="I219" t="str">
            <v>КСК Колибри</v>
          </cell>
        </row>
        <row r="220">
          <cell r="B220" t="str">
            <v>ППДА ДЕТИ</v>
          </cell>
          <cell r="C220" t="str">
            <v>ПАНКРАТЬЕВА  Александра, 2005</v>
          </cell>
          <cell r="E220" t="str">
            <v>б.р</v>
          </cell>
          <cell r="F220" t="str">
            <v>ИНТЕР-ПРАЙЗ -13, мер, рыж, помесь</v>
          </cell>
          <cell r="I220" t="str">
            <v>КСК Колибри</v>
          </cell>
        </row>
        <row r="221">
          <cell r="B221" t="str">
            <v>ш-р</v>
          </cell>
          <cell r="C221" t="str">
            <v>ГУРГЕНЯН Алина, 2010</v>
          </cell>
          <cell r="E221" t="str">
            <v>б.р</v>
          </cell>
          <cell r="F221" t="str">
            <v>ГЕЙЗЕР - 05, жер, гнед</v>
          </cell>
          <cell r="I221" t="str">
            <v>ч.в МО</v>
          </cell>
        </row>
        <row r="223">
          <cell r="B223" t="str">
            <v>ш-р</v>
          </cell>
          <cell r="C223" t="str">
            <v>НИКОЛЬСКАЯ  Ксения, 2006</v>
          </cell>
          <cell r="E223" t="str">
            <v>б.р</v>
          </cell>
          <cell r="F223" t="str">
            <v>БАРОН - 08 мерин, рыж. нем.верх.пони, Гуффи 54, Латвия</v>
          </cell>
          <cell r="G223" t="str">
            <v>020675</v>
          </cell>
          <cell r="H223" t="str">
            <v>Губич Н.Ю.</v>
          </cell>
          <cell r="I223" t="str">
            <v>ч.в МО</v>
          </cell>
        </row>
        <row r="224">
          <cell r="B224" t="str">
            <v>ппю, ппда</v>
          </cell>
          <cell r="C224" t="str">
            <v>ДРУЖИНИНА  Маргарита, 1996</v>
          </cell>
          <cell r="D224" t="str">
            <v>003696</v>
          </cell>
          <cell r="E224" t="str">
            <v>б.р</v>
          </cell>
          <cell r="F224" t="str">
            <v>ФЛАВИЯ - 08, кобыла, сер. полукр., Вождь, Московская обл</v>
          </cell>
          <cell r="G224" t="str">
            <v>012055</v>
          </cell>
          <cell r="H224" t="str">
            <v>Егорова А.Н.</v>
          </cell>
          <cell r="I224" t="str">
            <v>КСК Колибри</v>
          </cell>
        </row>
        <row r="225">
          <cell r="B225" t="str">
            <v>ППЮ Л</v>
          </cell>
          <cell r="C225" t="str">
            <v>ДИМИТРОВА Нелли, 1997</v>
          </cell>
          <cell r="E225" t="str">
            <v>б.р</v>
          </cell>
          <cell r="F225" t="str">
            <v>БРЭЙФ ИЗАБЕЛЬ - 04 , коб, сер, полукр, Бодайбо 21, Россия</v>
          </cell>
          <cell r="G225" t="str">
            <v>003146</v>
          </cell>
          <cell r="H225" t="str">
            <v>Димитров Д.И.</v>
          </cell>
          <cell r="I225" t="str">
            <v>ч.в. МО</v>
          </cell>
        </row>
        <row r="227">
          <cell r="B227" t="str">
            <v>ппда пони</v>
          </cell>
          <cell r="C227" t="str">
            <v>УЛАСЕВИЧ  Александра, 2008</v>
          </cell>
          <cell r="E227" t="str">
            <v>б.р</v>
          </cell>
          <cell r="F227" t="str">
            <v>ВЕРСАЛЬ - 09, мер, бур, полукр</v>
          </cell>
          <cell r="G227" t="str">
            <v>на оформл</v>
          </cell>
          <cell r="H227" t="str">
            <v>Уласевич Ю.В.</v>
          </cell>
          <cell r="I227" t="str">
            <v>КСК "Возрождение"</v>
          </cell>
        </row>
        <row r="228">
          <cell r="B228" t="str">
            <v>ППДА ДЕТИ</v>
          </cell>
          <cell r="C228" t="str">
            <v>ИСАЕВА  Мария, 2006</v>
          </cell>
          <cell r="E228" t="str">
            <v>б.р</v>
          </cell>
          <cell r="F228" t="str">
            <v>ХАЙХОР -10,  жеребец, вор. трак., Хирамас, Московская обл</v>
          </cell>
          <cell r="G228" t="str">
            <v>014548</v>
          </cell>
          <cell r="H228" t="str">
            <v>Шинкаренко О.С.</v>
          </cell>
          <cell r="I228" t="str">
            <v>КСК "Возрождение"</v>
          </cell>
        </row>
        <row r="229">
          <cell r="B229" t="str">
            <v>ш-р</v>
          </cell>
          <cell r="C229" t="str">
            <v>ЧЕПУРНОВА  Мария, 2007</v>
          </cell>
          <cell r="E229" t="str">
            <v>б.р</v>
          </cell>
          <cell r="F229" t="str">
            <v>ХАЙХОР -10,  жеребец, вор. трак., Хирамас, Московская обл</v>
          </cell>
          <cell r="G229" t="str">
            <v>014548</v>
          </cell>
          <cell r="H229" t="str">
            <v>Шинкаренко О.С.</v>
          </cell>
          <cell r="I229" t="str">
            <v>КСК "Возрождение"</v>
          </cell>
        </row>
        <row r="230">
          <cell r="B230" t="str">
            <v>ш-р</v>
          </cell>
          <cell r="C230" t="str">
            <v>МОЛОДОВА Екатерина, 2004</v>
          </cell>
          <cell r="E230" t="str">
            <v>б.р</v>
          </cell>
          <cell r="F230" t="str">
            <v>БАГРАМ-11,  мер, рыж, тракен</v>
          </cell>
          <cell r="I230" t="str">
            <v>КСК "Возрождение"</v>
          </cell>
        </row>
        <row r="231">
          <cell r="B231" t="str">
            <v>экви, кпд</v>
          </cell>
          <cell r="C231" t="str">
            <v>ТИМОШЕНКО Владислава, 1987</v>
          </cell>
          <cell r="E231" t="str">
            <v>б.р</v>
          </cell>
          <cell r="F231" t="str">
            <v>БАГИРА- 13,  сер, коб, помесь</v>
          </cell>
          <cell r="H231" t="str">
            <v>Стенчиков С</v>
          </cell>
          <cell r="I231" t="str">
            <v>КСК Премьер</v>
          </cell>
        </row>
        <row r="232">
          <cell r="B232" t="str">
            <v>ш-р</v>
          </cell>
          <cell r="C232" t="str">
            <v>ТРАПЕЗНИКОВА  Дарья, 2010</v>
          </cell>
          <cell r="E232" t="str">
            <v>б.р</v>
          </cell>
          <cell r="F232" t="str">
            <v>БАРБАРАЗАРИЯ - 03 коб, сер, уэльск</v>
          </cell>
          <cell r="H232" t="str">
            <v>Пожидаева Т.А.</v>
          </cell>
          <cell r="I232" t="str">
            <v>КСК "Ромашково" МО</v>
          </cell>
        </row>
        <row r="233">
          <cell r="B233" t="str">
            <v>Ш-Р</v>
          </cell>
          <cell r="C233" t="str">
            <v>ФРОЛОВА  Аделина, 2002</v>
          </cell>
          <cell r="E233" t="str">
            <v>б.р</v>
          </cell>
          <cell r="F233" t="str">
            <v>ЛЮК СКАЙВОКЕР-03</v>
          </cell>
          <cell r="I233" t="str">
            <v>КСК "Ромашково" МО</v>
          </cell>
        </row>
        <row r="234">
          <cell r="B234" t="str">
            <v>ппд а</v>
          </cell>
          <cell r="C234" t="str">
            <v>УСАНОВА  Наталья</v>
          </cell>
          <cell r="E234" t="str">
            <v>б.р</v>
          </cell>
          <cell r="F234" t="str">
            <v>НАПЕВ II-04, мерин, вор. рус.верх., Нахимовец, Племферма санатория "Русское поле"</v>
          </cell>
          <cell r="G234" t="str">
            <v>012619</v>
          </cell>
          <cell r="H234" t="str">
            <v>Афанасьева Н.А.</v>
          </cell>
          <cell r="I234" t="str">
            <v>ч.в. МО</v>
          </cell>
        </row>
        <row r="235">
          <cell r="B235" t="str">
            <v>ппд а люб</v>
          </cell>
          <cell r="C235" t="str">
            <v>СУХОВА  Алена,</v>
          </cell>
          <cell r="E235" t="str">
            <v>б.р</v>
          </cell>
          <cell r="F235" t="str">
            <v>ВЕСТ ПОЙНТ-00, мер, вор,</v>
          </cell>
          <cell r="H235" t="str">
            <v>Королева А.</v>
          </cell>
          <cell r="I235" t="str">
            <v>ч.в.МО</v>
          </cell>
        </row>
        <row r="236">
          <cell r="B236" t="str">
            <v>мп</v>
          </cell>
          <cell r="C236" t="str">
            <v>КУЧИНА  Ирина, 1986</v>
          </cell>
          <cell r="D236" t="str">
            <v>010486</v>
          </cell>
          <cell r="E236" t="str">
            <v>МС</v>
          </cell>
          <cell r="F236" t="str">
            <v>КАПИТОЛИНА ПКЗ Z - 12,  коб, гнед, цангерсхайде, Купер ван де Хеффинк, Украина.</v>
          </cell>
          <cell r="G236" t="str">
            <v>016997</v>
          </cell>
          <cell r="H236" t="str">
            <v>Попов С.С.</v>
          </cell>
          <cell r="I236" t="str">
            <v>ч.в. МО</v>
          </cell>
        </row>
        <row r="238">
          <cell r="B238" t="str">
            <v>ППДА ДЕТИ</v>
          </cell>
          <cell r="C238" t="str">
            <v>СОЛОВЕЙ Мария, 2010</v>
          </cell>
          <cell r="D238" t="str">
            <v>опл</v>
          </cell>
          <cell r="E238" t="str">
            <v>б.р</v>
          </cell>
          <cell r="F238" t="str">
            <v>ВИЛЛИ ВОНКА - 14,  жер, пегий, класс пони</v>
          </cell>
          <cell r="G238" t="str">
            <v>025679</v>
          </cell>
          <cell r="H238" t="str">
            <v>Евдокимова А.</v>
          </cell>
          <cell r="I238" t="str">
            <v>ШВЕ "HRS Paradise"</v>
          </cell>
        </row>
        <row r="239">
          <cell r="B239" t="str">
            <v>ппю</v>
          </cell>
          <cell r="C239" t="str">
            <v>МАРТЫНЧЕНКО Анастасия, 2002</v>
          </cell>
          <cell r="D239" t="str">
            <v>019402</v>
          </cell>
          <cell r="E239" t="str">
            <v>б.р</v>
          </cell>
          <cell r="F239" t="str">
            <v>ВИРТУОЗ - 11, мер, вор, РВП, Ва банк, Старожиловский к.з</v>
          </cell>
          <cell r="G239" t="str">
            <v>014731</v>
          </cell>
          <cell r="H239" t="str">
            <v>Манжелий М.Г.</v>
          </cell>
          <cell r="I239" t="str">
            <v>КСК "Maxima stables"</v>
          </cell>
        </row>
        <row r="240">
          <cell r="B240" t="str">
            <v>МП, ППЮ Ю</v>
          </cell>
          <cell r="C240" t="str">
            <v>ГЛАДКОВА  Анастасия, 2003</v>
          </cell>
          <cell r="D240" t="str">
            <v>053603</v>
          </cell>
          <cell r="E240" t="str">
            <v>КМС</v>
          </cell>
          <cell r="F240" t="str">
            <v>ФОРОС-06,  мер, рыж, тракен, Форт, Россия</v>
          </cell>
          <cell r="G240" t="str">
            <v> 010044</v>
          </cell>
          <cell r="H240" t="str">
            <v>Гладков М.</v>
          </cell>
          <cell r="I240" t="str">
            <v>КСК "Maxima stables"</v>
          </cell>
        </row>
        <row r="241">
          <cell r="B241" t="str">
            <v>ппю ю</v>
          </cell>
          <cell r="C241" t="str">
            <v>ПОЛЯКОВА Алена, 1996</v>
          </cell>
          <cell r="D241" t="str">
            <v>059696</v>
          </cell>
          <cell r="E241" t="str">
            <v>б.р</v>
          </cell>
          <cell r="F241" t="str">
            <v>СЕРФИНГ - 01 мер, рыж, буденн, Сантим, Россия</v>
          </cell>
          <cell r="G241" t="str">
            <v>006061</v>
          </cell>
          <cell r="H241" t="str">
            <v>Воробьева М.В.</v>
          </cell>
          <cell r="I241" t="str">
            <v>ч.в. Москва</v>
          </cell>
        </row>
        <row r="242">
          <cell r="B242" t="str">
            <v>ппда люб</v>
          </cell>
          <cell r="C242" t="str">
            <v>ШПАК  Людмила, 2005</v>
          </cell>
          <cell r="E242" t="str">
            <v>б.р</v>
          </cell>
          <cell r="F242" t="str">
            <v>ГОЙТХ -01, жер, т.гнед, тракен, Хапун, Россия </v>
          </cell>
          <cell r="G242" t="str">
            <v>С06416</v>
          </cell>
          <cell r="H242" t="str">
            <v>Натрошвилли А.</v>
          </cell>
          <cell r="I242" t="str">
            <v>ч.в МО</v>
          </cell>
        </row>
        <row r="243">
          <cell r="B243" t="str">
            <v>ппда д</v>
          </cell>
          <cell r="C243" t="str">
            <v>ЧЕРЕДИНЦЕВА  Астасия, 2008</v>
          </cell>
          <cell r="D243" t="str">
            <v>043908</v>
          </cell>
          <cell r="E243" t="str">
            <v>б.р</v>
          </cell>
          <cell r="F243" t="str">
            <v>ГЕРМЕС - 10, мер, т-гнед, полукр, Базар, Россия</v>
          </cell>
          <cell r="G243" t="str">
            <v>014983</v>
          </cell>
          <cell r="H243" t="str">
            <v>Рябова А.А.</v>
          </cell>
          <cell r="I243" t="str">
            <v>ч.в МО</v>
          </cell>
        </row>
        <row r="244">
          <cell r="B244" t="str">
            <v>ле</v>
          </cell>
          <cell r="C244" t="str">
            <v>БОЛЬШАКОВА  Анастасия, 94</v>
          </cell>
          <cell r="E244" t="str">
            <v>б.р</v>
          </cell>
          <cell r="F244" t="str">
            <v>ГЕРМЕС - 10, мер, т-гнед, полукр, Базар, Россия</v>
          </cell>
          <cell r="G244" t="str">
            <v>014983</v>
          </cell>
          <cell r="H244" t="str">
            <v>Рябова А.А.</v>
          </cell>
          <cell r="I244" t="str">
            <v>ч.в МО</v>
          </cell>
        </row>
        <row r="245">
          <cell r="B245" t="str">
            <v>бп</v>
          </cell>
          <cell r="C245" t="str">
            <v>КРУПИНА  Ирина , 1974</v>
          </cell>
          <cell r="D245" t="str">
            <v>005974</v>
          </cell>
          <cell r="E245" t="str">
            <v>мс</v>
          </cell>
          <cell r="F245" t="str">
            <v>БУХАРЕСТ-07, мер, гнед, УВП, Бахус, Украина</v>
          </cell>
          <cell r="G245" t="str">
            <v>008855</v>
          </cell>
          <cell r="H245" t="str">
            <v>Крупина И.</v>
          </cell>
          <cell r="I245" t="str">
            <v>ч.в МО</v>
          </cell>
        </row>
        <row r="246">
          <cell r="B246" t="str">
            <v>ппда люб</v>
          </cell>
          <cell r="C246" t="str">
            <v>ФЕДЕНСКАЯ Ирина, 1981</v>
          </cell>
          <cell r="D246" t="str">
            <v>014981</v>
          </cell>
          <cell r="E246" t="str">
            <v>б.р</v>
          </cell>
          <cell r="F246" t="str">
            <v>ОЛИМПИК ДЭЙ-11,  жер, рыж, тракен, Эридан</v>
          </cell>
          <cell r="G246" t="str">
            <v>014165</v>
          </cell>
          <cell r="H246" t="str">
            <v>Феденская И.А.</v>
          </cell>
          <cell r="I246" t="str">
            <v>ч.в.МО</v>
          </cell>
        </row>
        <row r="247">
          <cell r="B247" t="str">
            <v>ППДА ДЕТИ</v>
          </cell>
          <cell r="C247" t="str">
            <v>ТЯПКОВ Сергей, 2007</v>
          </cell>
          <cell r="D247" t="str">
            <v>036507</v>
          </cell>
          <cell r="E247" t="str">
            <v>1ю</v>
          </cell>
          <cell r="F247" t="str">
            <v>ПАБ-12,  рыж, жер, тракен, Бинго, Россия</v>
          </cell>
          <cell r="G247" t="str">
            <v>023672</v>
          </cell>
          <cell r="H247" t="str">
            <v>Тяпкова И</v>
          </cell>
          <cell r="I247" t="str">
            <v>ч.в.МО</v>
          </cell>
        </row>
        <row r="248">
          <cell r="B248" t="str">
            <v>кпд общ</v>
          </cell>
          <cell r="C248" t="str">
            <v>ДЕМЧЕНКО  Татьяна, 1976</v>
          </cell>
          <cell r="D248" t="str">
            <v>005576</v>
          </cell>
          <cell r="E248" t="str">
            <v>КМС</v>
          </cell>
          <cell r="F248" t="str">
            <v>ПРИНЦЕССА СИМИН-13, коб, т.игрен, спорт пони, Россия</v>
          </cell>
          <cell r="G248" t="str">
            <v>024227</v>
          </cell>
          <cell r="H248" t="str">
            <v>Пожидаева Т.А.</v>
          </cell>
          <cell r="I248" t="str">
            <v>ШВЕ "HRS Paradise"</v>
          </cell>
        </row>
        <row r="250">
          <cell r="B250" t="str">
            <v>ППД А ПОНИ</v>
          </cell>
          <cell r="C250" t="str">
            <v>ЕВДОКИМОВА Софья, 2009</v>
          </cell>
          <cell r="D250" t="str">
            <v>на оформл</v>
          </cell>
          <cell r="E250" t="str">
            <v>б.р</v>
          </cell>
          <cell r="F250" t="str">
            <v>СВИТ ДРИМ-09, коб, гнед, спорт пони, Лапарит, КСК Ясенево,  Россия</v>
          </cell>
          <cell r="G250" t="str">
            <v>020376</v>
          </cell>
          <cell r="H250" t="str">
            <v>Пожидаева Т.А.</v>
          </cell>
          <cell r="I250" t="str">
            <v>ШВЕ "HRS Paradise"</v>
          </cell>
        </row>
        <row r="251">
          <cell r="B251" t="str">
            <v>ППДА ДЕТИ</v>
          </cell>
          <cell r="C251" t="str">
            <v>КИСЕЛЕВА  Варвара, 2009</v>
          </cell>
          <cell r="D251" t="str">
            <v>002409</v>
          </cell>
          <cell r="E251" t="str">
            <v>б.р</v>
          </cell>
          <cell r="F251" t="str">
            <v>КАЛЕЙДОСКОП-10,  мер, гнед, спорт пони, Вихрь,Беларусь</v>
          </cell>
          <cell r="G251" t="str">
            <v>018441</v>
          </cell>
          <cell r="H251" t="str">
            <v>Пожидаева Т.А.</v>
          </cell>
          <cell r="I251" t="str">
            <v>ШВЕ "HRS Paradise"</v>
          </cell>
        </row>
        <row r="252">
          <cell r="B252" t="str">
            <v>ППДА ДЕТИ</v>
          </cell>
          <cell r="C252" t="str">
            <v>КАЦУБА  Дарья, 2010</v>
          </cell>
          <cell r="D252" t="str">
            <v>на оформл</v>
          </cell>
          <cell r="E252" t="str">
            <v>б.р</v>
          </cell>
          <cell r="F252" t="str">
            <v>КАЛЕЙДОСКОП-10,  мер, гнед, спорт пони, Вихрь,Беларусь</v>
          </cell>
          <cell r="G252" t="str">
            <v>018441</v>
          </cell>
          <cell r="H252" t="str">
            <v>Пожидаева Т.А.</v>
          </cell>
          <cell r="I252" t="str">
            <v>ШВЕ "HRS Paradise"</v>
          </cell>
        </row>
        <row r="253">
          <cell r="B253" t="str">
            <v>ППД А Л</v>
          </cell>
          <cell r="C253" t="str">
            <v>ЯЛУНИНА  Полина, 2002</v>
          </cell>
          <cell r="D253" t="str">
            <v>опл</v>
          </cell>
          <cell r="E253" t="str">
            <v>б.р</v>
          </cell>
          <cell r="F253" t="str">
            <v>ГРАНД МАЙЕР - 08, мер, гнед, полукр, Метчик, Россия</v>
          </cell>
          <cell r="G253" t="str">
            <v>010660</v>
          </cell>
          <cell r="H253" t="str">
            <v>Никитин А.А.</v>
          </cell>
          <cell r="I253" t="str">
            <v>ШВЕ "HRS Paradise"</v>
          </cell>
        </row>
        <row r="255">
          <cell r="B255" t="str">
            <v>экви</v>
          </cell>
          <cell r="C255" t="str">
            <v>ПЕТРОВА  Вера, 1994</v>
          </cell>
          <cell r="E255" t="str">
            <v>б.р</v>
          </cell>
          <cell r="F255" t="str">
            <v>ВАНАДА-12, коб, рыж, ганновер, Ванадий, к.з. Веерден</v>
          </cell>
          <cell r="G255" t="str">
            <v>015356</v>
          </cell>
          <cell r="H255" t="str">
            <v>Бабенко В.И.</v>
          </cell>
          <cell r="I255" t="str">
            <v>ч.в.МО</v>
          </cell>
        </row>
        <row r="257">
          <cell r="B257" t="str">
            <v>МП</v>
          </cell>
          <cell r="C257" t="str">
            <v>ВОЙНИЧ  Юлия, 1985</v>
          </cell>
          <cell r="D257" t="str">
            <v>019185</v>
          </cell>
          <cell r="E257" t="str">
            <v>КМС</v>
          </cell>
          <cell r="F257" t="str">
            <v>РЕАЛИСТ- 09, жер, вор, РВП, Романтикер, Старож к.з</v>
          </cell>
          <cell r="G257" t="str">
            <v>009985</v>
          </cell>
          <cell r="H257" t="str">
            <v>Войнич Ю.</v>
          </cell>
          <cell r="I257" t="str">
            <v>ч.в. Москва</v>
          </cell>
        </row>
        <row r="258">
          <cell r="B258" t="str">
            <v>кпд, ппда пони</v>
          </cell>
          <cell r="C258" t="str">
            <v>БОЙКО Вера, 2010</v>
          </cell>
          <cell r="D258" t="str">
            <v>016010</v>
          </cell>
          <cell r="E258" t="str">
            <v>б.р</v>
          </cell>
          <cell r="F258" t="str">
            <v>ГРЕЙТ КЕТЧЕР - 13,  жер, вор, уэльск, Турнинас Гизмор,  КСК Ковчег Лен обл.</v>
          </cell>
          <cell r="G258" t="str">
            <v>024168</v>
          </cell>
          <cell r="H258" t="str">
            <v>Жилина О.Е.</v>
          </cell>
          <cell r="I258" t="str">
            <v>ч.в. МО</v>
          </cell>
        </row>
        <row r="259">
          <cell r="B259" t="str">
            <v>ле дети</v>
          </cell>
          <cell r="C259" t="str">
            <v>ПОЛУЯНОВА  Елена, 2008</v>
          </cell>
          <cell r="E259" t="str">
            <v>б.р</v>
          </cell>
          <cell r="F259" t="str">
            <v>ХОХАННА - 14,  коб, рыж, тракен</v>
          </cell>
          <cell r="I259" t="str">
            <v>ч.в. МО</v>
          </cell>
        </row>
        <row r="260">
          <cell r="B260" t="str">
            <v>ППДА ДЕТИ</v>
          </cell>
          <cell r="C260" t="str">
            <v>ИВАКИНА - ТРЕВОГИНА  Елизавета, 2007</v>
          </cell>
          <cell r="D260" t="str">
            <v>026707</v>
          </cell>
          <cell r="E260">
            <v>3</v>
          </cell>
          <cell r="F260" t="str">
            <v>КАРНАК -09, жер, гнед, уэльск, Волинг Фанте, Польша</v>
          </cell>
          <cell r="G260" t="str">
            <v>012647</v>
          </cell>
          <cell r="H260" t="str">
            <v>Баженова В.П.</v>
          </cell>
          <cell r="I260" t="str">
            <v>ч.в. МО</v>
          </cell>
        </row>
        <row r="261">
          <cell r="B261" t="str">
            <v>ППДА ДЕТИ</v>
          </cell>
          <cell r="C261" t="str">
            <v>ИВАКИНА - ТРЕВОГИНА  Елизавета, 2007</v>
          </cell>
          <cell r="D261" t="str">
            <v>026707</v>
          </cell>
          <cell r="E261">
            <v>3</v>
          </cell>
          <cell r="F261" t="str">
            <v>АМПИР - 12, мер, рыд, буденн, Арест, Буденн к.з</v>
          </cell>
          <cell r="G261" t="str">
            <v>018007</v>
          </cell>
          <cell r="H261" t="str">
            <v>Краснопольская Е.В.</v>
          </cell>
          <cell r="I261" t="str">
            <v>ч.в. МО</v>
          </cell>
        </row>
        <row r="262">
          <cell r="B262" t="str">
            <v>ППДА ДЕТИ</v>
          </cell>
          <cell r="C262" t="str">
            <v>ПОЛЕТАЕВА  Полина, 2009</v>
          </cell>
          <cell r="D262" t="str">
            <v>006509</v>
          </cell>
          <cell r="E262">
            <v>2</v>
          </cell>
          <cell r="F262" t="str">
            <v>КАРНАК -09, жер, гнед, уэльск, Волинг Фанте, Польша</v>
          </cell>
          <cell r="G262" t="str">
            <v>012647</v>
          </cell>
          <cell r="H262" t="str">
            <v>Баженова В.П.</v>
          </cell>
          <cell r="I262" t="str">
            <v>ч.в. МО</v>
          </cell>
        </row>
        <row r="263">
          <cell r="B263" t="str">
            <v>ППДА люб 1</v>
          </cell>
          <cell r="C263" t="str">
            <v>БЕГОУТОВА Валерия, 1997</v>
          </cell>
          <cell r="D263" t="str">
            <v>051697</v>
          </cell>
          <cell r="E263" t="str">
            <v>б.р</v>
          </cell>
          <cell r="F263" t="str">
            <v>КАРНАК -09, жер, гнед, уэльск, Волинг Фанте, Польша</v>
          </cell>
          <cell r="G263" t="str">
            <v>012647</v>
          </cell>
          <cell r="H263" t="str">
            <v>Баженова В.П.</v>
          </cell>
          <cell r="I263" t="str">
            <v>ч.в. МО</v>
          </cell>
        </row>
        <row r="264">
          <cell r="B264" t="str">
            <v>ППДА люб 1</v>
          </cell>
          <cell r="C264" t="str">
            <v>БЕГОУТОВА Валерия, 1997</v>
          </cell>
          <cell r="D264" t="str">
            <v>051697</v>
          </cell>
          <cell r="E264" t="str">
            <v>б.р</v>
          </cell>
          <cell r="F264" t="str">
            <v>АМПИР - 12, мер, рыд, буденн, Арест, Буденн к.з</v>
          </cell>
          <cell r="G264" t="str">
            <v>018007</v>
          </cell>
          <cell r="H264" t="str">
            <v>Краснопольская Е.В.</v>
          </cell>
          <cell r="I264" t="str">
            <v>ч.в. МО</v>
          </cell>
        </row>
        <row r="265">
          <cell r="B265" t="str">
            <v>ППДА люб</v>
          </cell>
          <cell r="C265" t="str">
            <v>СУСЛОВА  Кристина, 1995</v>
          </cell>
          <cell r="D265" t="str">
            <v>на оформл</v>
          </cell>
          <cell r="E265" t="str">
            <v>б.р</v>
          </cell>
          <cell r="F265" t="str">
            <v>АМПИР - 12, мер, рыд, буденн, Арест, Буденн к.з</v>
          </cell>
          <cell r="G265" t="str">
            <v>018007</v>
          </cell>
          <cell r="H265" t="str">
            <v>Краснопольская Е.В.</v>
          </cell>
          <cell r="I265" t="str">
            <v>ч.в. МО</v>
          </cell>
        </row>
        <row r="266">
          <cell r="B266" t="str">
            <v>ППЮ люб</v>
          </cell>
          <cell r="C266" t="str">
            <v>ЯН Екатерина, 1988</v>
          </cell>
          <cell r="D266" t="str">
            <v>031388</v>
          </cell>
          <cell r="E266" t="str">
            <v>б.р</v>
          </cell>
          <cell r="F266" t="str">
            <v>БУЦЕФАЛ - 08,  вор, жер, фриз, Титце 428, Нидерланды</v>
          </cell>
          <cell r="G266" t="str">
            <v>014154</v>
          </cell>
          <cell r="H266" t="str">
            <v>Смирнова Е.А.</v>
          </cell>
          <cell r="I266" t="str">
            <v>КК Лос Эстаблос, МО</v>
          </cell>
        </row>
        <row r="267">
          <cell r="B267" t="str">
            <v>ППДА ДЕТИ</v>
          </cell>
          <cell r="C267" t="str">
            <v>СОЛОВЕЙ Мария, 2010</v>
          </cell>
          <cell r="D267" t="str">
            <v>опл</v>
          </cell>
          <cell r="E267" t="str">
            <v>б.р</v>
          </cell>
          <cell r="F267" t="str">
            <v>КАЛЕЙДОСКОП-10,  мер, гнед, спорт пони, Вихрь,Беларусь</v>
          </cell>
          <cell r="G267" t="str">
            <v>018441</v>
          </cell>
          <cell r="H267" t="str">
            <v>Пожидаева Т.А.</v>
          </cell>
          <cell r="I267" t="str">
            <v>ШВЕ "HRS Paradise"</v>
          </cell>
        </row>
        <row r="268">
          <cell r="B268" t="str">
            <v>кпд л</v>
          </cell>
          <cell r="C268" t="str">
            <v>МУРЫГИНА  Ольга, 1994</v>
          </cell>
          <cell r="D268" t="str">
            <v>016994</v>
          </cell>
          <cell r="E268" t="str">
            <v>б.р</v>
          </cell>
          <cell r="F268" t="str">
            <v>СВИТ ДРИМ-09, коб, гнед, спорт пони, Лапарит, КСК Ясенево,  Россия</v>
          </cell>
          <cell r="G268" t="str">
            <v>020376</v>
          </cell>
          <cell r="H268" t="str">
            <v>Пожидаева Т.А.</v>
          </cell>
          <cell r="I268" t="str">
            <v>ШВЕ "HRS Paradise"</v>
          </cell>
        </row>
        <row r="270">
          <cell r="B270" t="str">
            <v>ППЮ общ</v>
          </cell>
          <cell r="C270" t="str">
            <v>ДЕМЧЕНКО  Татьяна, 1976</v>
          </cell>
          <cell r="D270" t="str">
            <v>005576</v>
          </cell>
          <cell r="E270" t="str">
            <v>КМС</v>
          </cell>
          <cell r="F270" t="str">
            <v>КОКО 2 ДЖИ - 10, коб, . Гнед, литовск полукр, Карузо Гут, Литва</v>
          </cell>
          <cell r="G270" t="str">
            <v>018831</v>
          </cell>
          <cell r="H270" t="str">
            <v>Пожидаева Т.А.</v>
          </cell>
          <cell r="I270" t="str">
            <v>ШВЕ "HRS Paradise"</v>
          </cell>
        </row>
        <row r="271">
          <cell r="B271" t="str">
            <v>ППДА ДЕТИ</v>
          </cell>
          <cell r="C271" t="str">
            <v>ЕВДОКИМОВА  Софья, 2009</v>
          </cell>
          <cell r="D271" t="str">
            <v>опл</v>
          </cell>
          <cell r="E271" t="str">
            <v>б.р</v>
          </cell>
          <cell r="F271" t="str">
            <v>КАЛЕЙДОСКОП-10,  мер, гнед, спорт пони, Вихрь,Беларусь</v>
          </cell>
          <cell r="G271" t="str">
            <v>018441</v>
          </cell>
          <cell r="H271" t="str">
            <v>Пожидаева Т.А.</v>
          </cell>
          <cell r="I271" t="str">
            <v>ШВЕ "HRS Paradise"</v>
          </cell>
        </row>
        <row r="272">
          <cell r="B272" t="str">
            <v>ППЮ, КПЮ ю</v>
          </cell>
          <cell r="C272" t="str">
            <v>МАКСИМОВА  Варвара, 2005</v>
          </cell>
          <cell r="D272" t="str">
            <v>024505</v>
          </cell>
          <cell r="E272" t="str">
            <v>КМС</v>
          </cell>
          <cell r="F272" t="str">
            <v>БЕЛЬВЕДЕР-12, мер, рыж, ганновер, Балетмейстер, Германия</v>
          </cell>
          <cell r="G272" t="str">
            <v>021724</v>
          </cell>
          <cell r="H272" t="str">
            <v>Максимова Е.</v>
          </cell>
          <cell r="I272" t="str">
            <v>СШОР им. Тихонова г. Смоленск</v>
          </cell>
        </row>
        <row r="273">
          <cell r="B273" t="str">
            <v>МП</v>
          </cell>
          <cell r="C273" t="str">
            <v>КАЛИНКИНА  Надежда, 2001</v>
          </cell>
          <cell r="D273" t="str">
            <v>061201</v>
          </cell>
          <cell r="E273" t="str">
            <v>КМС</v>
          </cell>
          <cell r="F273" t="str">
            <v>ХОРСК-98,  жеребец, сер. трак., Купчий, Красноярский край</v>
          </cell>
          <cell r="G273" t="str">
            <v>012796</v>
          </cell>
          <cell r="H273" t="str">
            <v>Корнилов М.В.</v>
          </cell>
          <cell r="I273" t="str">
            <v>ч.в. МО</v>
          </cell>
        </row>
        <row r="274">
          <cell r="B274" t="str">
            <v>ппю люб</v>
          </cell>
          <cell r="C274" t="str">
            <v>ЗАБАБУРКИНА  Надежда, 1993</v>
          </cell>
          <cell r="D274" t="str">
            <v>021393</v>
          </cell>
          <cell r="E274">
            <v>2</v>
          </cell>
          <cell r="F274" t="str">
            <v>ТЕДДИ- 05,мерин, кар. чеш.тепл., Топаз 14, Чехия</v>
          </cell>
          <cell r="G274" t="str">
            <v>015667</v>
          </cell>
          <cell r="H274" t="str">
            <v>Забабуркина Н.Д.</v>
          </cell>
          <cell r="I274" t="str">
            <v>ч.в. МО</v>
          </cell>
        </row>
        <row r="275">
          <cell r="B275" t="str">
            <v>ППДА люб</v>
          </cell>
          <cell r="C275" t="str">
            <v>КАРПИНСКАЯ  Ольга, 1992</v>
          </cell>
          <cell r="D275" t="str">
            <v>028592</v>
          </cell>
          <cell r="E275" t="str">
            <v>б.р</v>
          </cell>
          <cell r="F275" t="str">
            <v>КОЛИБРИ - 13, коб, изобел, помесь</v>
          </cell>
          <cell r="H275" t="str">
            <v>Попова О.А.</v>
          </cell>
          <cell r="I275" t="str">
            <v>ч.в. МО</v>
          </cell>
        </row>
        <row r="276">
          <cell r="B276" t="str">
            <v>ППДА люб</v>
          </cell>
          <cell r="C276" t="str">
            <v>ГЕРАСИМЧУК  Софья, 2004</v>
          </cell>
          <cell r="E276" t="str">
            <v>б.р</v>
          </cell>
          <cell r="F276" t="str">
            <v>КОЛИБРИ - 13, коб, изобел, помесь</v>
          </cell>
          <cell r="H276" t="str">
            <v>Попова О.А.</v>
          </cell>
          <cell r="I276" t="str">
            <v>ч.в. МО</v>
          </cell>
        </row>
        <row r="277">
          <cell r="B277" t="str">
            <v>ппда люб</v>
          </cell>
          <cell r="C277" t="str">
            <v>РАХМАНИНА  Наталья, 2002</v>
          </cell>
          <cell r="D277" t="str">
            <v>072802</v>
          </cell>
          <cell r="E277" t="str">
            <v>б.р</v>
          </cell>
          <cell r="F277" t="str">
            <v>БУЦЕФАЛ - 08,  вор, жер, фриз, Титце 428, Нидерланды</v>
          </cell>
          <cell r="G277" t="str">
            <v>014154</v>
          </cell>
          <cell r="H277" t="str">
            <v>Смирнова Е.А.</v>
          </cell>
          <cell r="I277" t="str">
            <v>КК Лос Эстаблос, МО</v>
          </cell>
        </row>
        <row r="278">
          <cell r="B278" t="str">
            <v>ппда люб</v>
          </cell>
          <cell r="C278" t="str">
            <v>РАХМАНИНА  Наталья, 2002</v>
          </cell>
          <cell r="D278" t="str">
            <v>072802</v>
          </cell>
          <cell r="E278" t="str">
            <v>б.р</v>
          </cell>
          <cell r="F278" t="str">
            <v>СИНФОНИКО ВАР - 12, жер, сер, андалуз, Лименьо 31, Испания</v>
          </cell>
          <cell r="G278" t="str">
            <v>019099</v>
          </cell>
          <cell r="H278" t="str">
            <v>Смирнова Н.А.</v>
          </cell>
          <cell r="I278" t="str">
            <v>КК Лос Эстаблос, МО</v>
          </cell>
        </row>
        <row r="279">
          <cell r="B279" t="str">
            <v>МП</v>
          </cell>
          <cell r="C279" t="str">
            <v>ПОНОМАРЕНКО Мария, 1996</v>
          </cell>
          <cell r="D279" t="str">
            <v>035496</v>
          </cell>
          <cell r="E279" t="str">
            <v>МС</v>
          </cell>
          <cell r="F279" t="str">
            <v>САКРАМЕНТО-13,   мерин, гн. полукр., Кондикор, Московская обл</v>
          </cell>
          <cell r="G279" t="str">
            <v>017154</v>
          </cell>
          <cell r="H279" t="str">
            <v>Климова Е.В.</v>
          </cell>
          <cell r="I279" t="str">
            <v>СДЮШОР ПО ЛВС МО</v>
          </cell>
        </row>
        <row r="280">
          <cell r="B280" t="str">
            <v>ле</v>
          </cell>
          <cell r="C280" t="str">
            <v>ШУМАЕВА Екатерина, 1989</v>
          </cell>
          <cell r="E280" t="str">
            <v>б.р</v>
          </cell>
          <cell r="F280" t="str">
            <v>ГАГАТ-09, мер, рыж, спорт помесь</v>
          </cell>
          <cell r="I280" t="str">
            <v>КСК Ромашково</v>
          </cell>
        </row>
        <row r="281">
          <cell r="B281" t="str">
            <v>ш-р</v>
          </cell>
          <cell r="C281" t="str">
            <v>ПЕРЕВЕРЗЕВА  Екатерина, 1997</v>
          </cell>
          <cell r="E281" t="str">
            <v>б.р</v>
          </cell>
          <cell r="F281" t="str">
            <v>НАВИГАЦИЯ - 12, коб, сер, орловск, Империал, Россия</v>
          </cell>
          <cell r="G281" t="str">
            <v>на оформл</v>
          </cell>
          <cell r="H281" t="str">
            <v>Иванова Л.В.</v>
          </cell>
          <cell r="I281" t="str">
            <v>ч.в МО</v>
          </cell>
        </row>
        <row r="282">
          <cell r="B282" t="str">
            <v>ш-р</v>
          </cell>
          <cell r="C282" t="str">
            <v>ПОПОВА  Валерия, 2006</v>
          </cell>
          <cell r="E282" t="str">
            <v>б.р</v>
          </cell>
        </row>
        <row r="283">
          <cell r="B283" t="str">
            <v>посадка</v>
          </cell>
          <cell r="C283" t="str">
            <v>ЧИХАЧЕВА Евдокия, 2011</v>
          </cell>
          <cell r="E283" t="str">
            <v>б.р</v>
          </cell>
          <cell r="F283" t="str">
            <v>БАРБАРАЗАРИЯ - 03 коб, сер, уэльск</v>
          </cell>
          <cell r="I283" t="str">
            <v>КСК "Ромашково" МО</v>
          </cell>
        </row>
        <row r="284">
          <cell r="B284" t="str">
            <v>мп</v>
          </cell>
          <cell r="C284" t="str">
            <v>ЛЕБЕДЕВА  Ульяна, 1999</v>
          </cell>
          <cell r="E284" t="str">
            <v>КМС</v>
          </cell>
          <cell r="F284" t="str">
            <v>БИНГЛИ-06, мер, рыж, голандск</v>
          </cell>
          <cell r="I284" t="str">
            <v>КСК Толстая лошадь</v>
          </cell>
        </row>
        <row r="286">
          <cell r="A286">
            <v>100</v>
          </cell>
        </row>
        <row r="292">
          <cell r="C292" t="str">
            <v>Главный судья </v>
          </cell>
          <cell r="F292" t="str">
            <v>Дубовик С.А., ВК (Челябинская обл.), </v>
          </cell>
        </row>
        <row r="293">
          <cell r="C293" t="str">
            <v>Члены ГСК</v>
          </cell>
          <cell r="F293" t="str">
            <v>Вяльшин С.Т., ВК (Москва), 
Смагин П.В.. 2К (Новгородская область)
Афанасьева Н. 2К (Москва)</v>
          </cell>
        </row>
        <row r="294">
          <cell r="C294" t="str">
            <v>Главный секретарь</v>
          </cell>
          <cell r="F294" t="str">
            <v>Орлова Е.О., ВК (Москва)</v>
          </cell>
        </row>
        <row r="295">
          <cell r="C295" t="str">
            <v>Курс-дизайнер </v>
          </cell>
        </row>
        <row r="296">
          <cell r="C296" t="str">
            <v>Ассистент курс-дизайнера</v>
          </cell>
        </row>
        <row r="297">
          <cell r="C297" t="str">
            <v>Шеф-стюард</v>
          </cell>
          <cell r="F297" t="str">
            <v>Пожидаева Т.А., 1К (Московская  обл.)</v>
          </cell>
        </row>
        <row r="298">
          <cell r="C298" t="str">
            <v>Ассистент шеф-стюарда</v>
          </cell>
          <cell r="F298" t="str">
            <v>Переверзева Е.  (Московская обл.)</v>
          </cell>
        </row>
        <row r="299">
          <cell r="C299" t="str">
            <v>Технический делегат</v>
          </cell>
          <cell r="F299" t="str">
            <v>Корнилов М.В., ВК (Московская обл.)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O73"/>
  <sheetViews>
    <sheetView tabSelected="1" view="pageBreakPreview" zoomScale="90" zoomScaleSheetLayoutView="90" workbookViewId="0" topLeftCell="A1">
      <selection activeCell="A3" sqref="A3"/>
    </sheetView>
  </sheetViews>
  <sheetFormatPr defaultColWidth="8.7109375" defaultRowHeight="15" outlineLevelCol="1"/>
  <cols>
    <col min="1" max="1" width="6.421875" style="2" customWidth="1"/>
    <col min="2" max="2" width="7.57421875" style="2" customWidth="1"/>
    <col min="3" max="3" width="4.421875" style="2" customWidth="1"/>
    <col min="4" max="4" width="20.7109375" style="2" customWidth="1"/>
    <col min="5" max="5" width="12.421875" style="2" hidden="1" customWidth="1" outlineLevel="1"/>
    <col min="6" max="6" width="7.140625" style="2" customWidth="1" collapsed="1"/>
    <col min="7" max="7" width="41.57421875" style="2" customWidth="1"/>
    <col min="8" max="8" width="10.140625" style="2" hidden="1" customWidth="1" outlineLevel="1"/>
    <col min="9" max="9" width="22.140625" style="2" hidden="1" customWidth="1" outlineLevel="1"/>
    <col min="10" max="10" width="16.8515625" style="2" customWidth="1" collapsed="1"/>
    <col min="11" max="11" width="13.00390625" style="2" customWidth="1"/>
    <col min="12" max="12" width="13.57421875" style="62" customWidth="1"/>
    <col min="13" max="256" width="8.7109375" style="2" customWidth="1"/>
    <col min="257" max="257" width="6.421875" style="2" customWidth="1"/>
    <col min="258" max="258" width="7.57421875" style="2" customWidth="1"/>
    <col min="259" max="259" width="4.421875" style="2" customWidth="1"/>
    <col min="260" max="260" width="20.7109375" style="2" customWidth="1"/>
    <col min="261" max="261" width="8.7109375" style="2" hidden="1" customWidth="1"/>
    <col min="262" max="262" width="7.140625" style="2" customWidth="1"/>
    <col min="263" max="263" width="41.57421875" style="2" customWidth="1"/>
    <col min="264" max="265" width="8.7109375" style="2" hidden="1" customWidth="1"/>
    <col min="266" max="266" width="16.8515625" style="2" customWidth="1"/>
    <col min="267" max="267" width="13.00390625" style="2" customWidth="1"/>
    <col min="268" max="268" width="13.57421875" style="2" customWidth="1"/>
    <col min="269" max="512" width="8.7109375" style="2" customWidth="1"/>
    <col min="513" max="513" width="6.421875" style="2" customWidth="1"/>
    <col min="514" max="514" width="7.57421875" style="2" customWidth="1"/>
    <col min="515" max="515" width="4.421875" style="2" customWidth="1"/>
    <col min="516" max="516" width="20.7109375" style="2" customWidth="1"/>
    <col min="517" max="517" width="8.7109375" style="2" hidden="1" customWidth="1"/>
    <col min="518" max="518" width="7.140625" style="2" customWidth="1"/>
    <col min="519" max="519" width="41.57421875" style="2" customWidth="1"/>
    <col min="520" max="521" width="8.7109375" style="2" hidden="1" customWidth="1"/>
    <col min="522" max="522" width="16.8515625" style="2" customWidth="1"/>
    <col min="523" max="523" width="13.00390625" style="2" customWidth="1"/>
    <col min="524" max="524" width="13.57421875" style="2" customWidth="1"/>
    <col min="525" max="768" width="8.7109375" style="2" customWidth="1"/>
    <col min="769" max="769" width="6.421875" style="2" customWidth="1"/>
    <col min="770" max="770" width="7.57421875" style="2" customWidth="1"/>
    <col min="771" max="771" width="4.421875" style="2" customWidth="1"/>
    <col min="772" max="772" width="20.7109375" style="2" customWidth="1"/>
    <col min="773" max="773" width="8.7109375" style="2" hidden="1" customWidth="1"/>
    <col min="774" max="774" width="7.140625" style="2" customWidth="1"/>
    <col min="775" max="775" width="41.57421875" style="2" customWidth="1"/>
    <col min="776" max="777" width="8.7109375" style="2" hidden="1" customWidth="1"/>
    <col min="778" max="778" width="16.8515625" style="2" customWidth="1"/>
    <col min="779" max="779" width="13.00390625" style="2" customWidth="1"/>
    <col min="780" max="780" width="13.57421875" style="2" customWidth="1"/>
    <col min="781" max="1024" width="8.7109375" style="2" customWidth="1"/>
    <col min="1025" max="1025" width="6.421875" style="2" customWidth="1"/>
    <col min="1026" max="1026" width="7.57421875" style="2" customWidth="1"/>
    <col min="1027" max="1027" width="4.421875" style="2" customWidth="1"/>
    <col min="1028" max="1028" width="20.7109375" style="2" customWidth="1"/>
    <col min="1029" max="1029" width="8.7109375" style="2" hidden="1" customWidth="1"/>
    <col min="1030" max="1030" width="7.140625" style="2" customWidth="1"/>
    <col min="1031" max="1031" width="41.57421875" style="2" customWidth="1"/>
    <col min="1032" max="1033" width="8.7109375" style="2" hidden="1" customWidth="1"/>
    <col min="1034" max="1034" width="16.8515625" style="2" customWidth="1"/>
    <col min="1035" max="1035" width="13.00390625" style="2" customWidth="1"/>
    <col min="1036" max="1036" width="13.57421875" style="2" customWidth="1"/>
    <col min="1037" max="1280" width="8.7109375" style="2" customWidth="1"/>
    <col min="1281" max="1281" width="6.421875" style="2" customWidth="1"/>
    <col min="1282" max="1282" width="7.57421875" style="2" customWidth="1"/>
    <col min="1283" max="1283" width="4.421875" style="2" customWidth="1"/>
    <col min="1284" max="1284" width="20.7109375" style="2" customWidth="1"/>
    <col min="1285" max="1285" width="8.7109375" style="2" hidden="1" customWidth="1"/>
    <col min="1286" max="1286" width="7.140625" style="2" customWidth="1"/>
    <col min="1287" max="1287" width="41.57421875" style="2" customWidth="1"/>
    <col min="1288" max="1289" width="8.7109375" style="2" hidden="1" customWidth="1"/>
    <col min="1290" max="1290" width="16.8515625" style="2" customWidth="1"/>
    <col min="1291" max="1291" width="13.00390625" style="2" customWidth="1"/>
    <col min="1292" max="1292" width="13.57421875" style="2" customWidth="1"/>
    <col min="1293" max="1536" width="8.7109375" style="2" customWidth="1"/>
    <col min="1537" max="1537" width="6.421875" style="2" customWidth="1"/>
    <col min="1538" max="1538" width="7.57421875" style="2" customWidth="1"/>
    <col min="1539" max="1539" width="4.421875" style="2" customWidth="1"/>
    <col min="1540" max="1540" width="20.7109375" style="2" customWidth="1"/>
    <col min="1541" max="1541" width="8.7109375" style="2" hidden="1" customWidth="1"/>
    <col min="1542" max="1542" width="7.140625" style="2" customWidth="1"/>
    <col min="1543" max="1543" width="41.57421875" style="2" customWidth="1"/>
    <col min="1544" max="1545" width="8.7109375" style="2" hidden="1" customWidth="1"/>
    <col min="1546" max="1546" width="16.8515625" style="2" customWidth="1"/>
    <col min="1547" max="1547" width="13.00390625" style="2" customWidth="1"/>
    <col min="1548" max="1548" width="13.57421875" style="2" customWidth="1"/>
    <col min="1549" max="1792" width="8.7109375" style="2" customWidth="1"/>
    <col min="1793" max="1793" width="6.421875" style="2" customWidth="1"/>
    <col min="1794" max="1794" width="7.57421875" style="2" customWidth="1"/>
    <col min="1795" max="1795" width="4.421875" style="2" customWidth="1"/>
    <col min="1796" max="1796" width="20.7109375" style="2" customWidth="1"/>
    <col min="1797" max="1797" width="8.7109375" style="2" hidden="1" customWidth="1"/>
    <col min="1798" max="1798" width="7.140625" style="2" customWidth="1"/>
    <col min="1799" max="1799" width="41.57421875" style="2" customWidth="1"/>
    <col min="1800" max="1801" width="8.7109375" style="2" hidden="1" customWidth="1"/>
    <col min="1802" max="1802" width="16.8515625" style="2" customWidth="1"/>
    <col min="1803" max="1803" width="13.00390625" style="2" customWidth="1"/>
    <col min="1804" max="1804" width="13.57421875" style="2" customWidth="1"/>
    <col min="1805" max="2048" width="8.7109375" style="2" customWidth="1"/>
    <col min="2049" max="2049" width="6.421875" style="2" customWidth="1"/>
    <col min="2050" max="2050" width="7.57421875" style="2" customWidth="1"/>
    <col min="2051" max="2051" width="4.421875" style="2" customWidth="1"/>
    <col min="2052" max="2052" width="20.7109375" style="2" customWidth="1"/>
    <col min="2053" max="2053" width="8.7109375" style="2" hidden="1" customWidth="1"/>
    <col min="2054" max="2054" width="7.140625" style="2" customWidth="1"/>
    <col min="2055" max="2055" width="41.57421875" style="2" customWidth="1"/>
    <col min="2056" max="2057" width="8.7109375" style="2" hidden="1" customWidth="1"/>
    <col min="2058" max="2058" width="16.8515625" style="2" customWidth="1"/>
    <col min="2059" max="2059" width="13.00390625" style="2" customWidth="1"/>
    <col min="2060" max="2060" width="13.57421875" style="2" customWidth="1"/>
    <col min="2061" max="2304" width="8.7109375" style="2" customWidth="1"/>
    <col min="2305" max="2305" width="6.421875" style="2" customWidth="1"/>
    <col min="2306" max="2306" width="7.57421875" style="2" customWidth="1"/>
    <col min="2307" max="2307" width="4.421875" style="2" customWidth="1"/>
    <col min="2308" max="2308" width="20.7109375" style="2" customWidth="1"/>
    <col min="2309" max="2309" width="8.7109375" style="2" hidden="1" customWidth="1"/>
    <col min="2310" max="2310" width="7.140625" style="2" customWidth="1"/>
    <col min="2311" max="2311" width="41.57421875" style="2" customWidth="1"/>
    <col min="2312" max="2313" width="8.7109375" style="2" hidden="1" customWidth="1"/>
    <col min="2314" max="2314" width="16.8515625" style="2" customWidth="1"/>
    <col min="2315" max="2315" width="13.00390625" style="2" customWidth="1"/>
    <col min="2316" max="2316" width="13.57421875" style="2" customWidth="1"/>
    <col min="2317" max="2560" width="8.7109375" style="2" customWidth="1"/>
    <col min="2561" max="2561" width="6.421875" style="2" customWidth="1"/>
    <col min="2562" max="2562" width="7.57421875" style="2" customWidth="1"/>
    <col min="2563" max="2563" width="4.421875" style="2" customWidth="1"/>
    <col min="2564" max="2564" width="20.7109375" style="2" customWidth="1"/>
    <col min="2565" max="2565" width="8.7109375" style="2" hidden="1" customWidth="1"/>
    <col min="2566" max="2566" width="7.140625" style="2" customWidth="1"/>
    <col min="2567" max="2567" width="41.57421875" style="2" customWidth="1"/>
    <col min="2568" max="2569" width="8.7109375" style="2" hidden="1" customWidth="1"/>
    <col min="2570" max="2570" width="16.8515625" style="2" customWidth="1"/>
    <col min="2571" max="2571" width="13.00390625" style="2" customWidth="1"/>
    <col min="2572" max="2572" width="13.57421875" style="2" customWidth="1"/>
    <col min="2573" max="2816" width="8.7109375" style="2" customWidth="1"/>
    <col min="2817" max="2817" width="6.421875" style="2" customWidth="1"/>
    <col min="2818" max="2818" width="7.57421875" style="2" customWidth="1"/>
    <col min="2819" max="2819" width="4.421875" style="2" customWidth="1"/>
    <col min="2820" max="2820" width="20.7109375" style="2" customWidth="1"/>
    <col min="2821" max="2821" width="8.7109375" style="2" hidden="1" customWidth="1"/>
    <col min="2822" max="2822" width="7.140625" style="2" customWidth="1"/>
    <col min="2823" max="2823" width="41.57421875" style="2" customWidth="1"/>
    <col min="2824" max="2825" width="8.7109375" style="2" hidden="1" customWidth="1"/>
    <col min="2826" max="2826" width="16.8515625" style="2" customWidth="1"/>
    <col min="2827" max="2827" width="13.00390625" style="2" customWidth="1"/>
    <col min="2828" max="2828" width="13.57421875" style="2" customWidth="1"/>
    <col min="2829" max="3072" width="8.7109375" style="2" customWidth="1"/>
    <col min="3073" max="3073" width="6.421875" style="2" customWidth="1"/>
    <col min="3074" max="3074" width="7.57421875" style="2" customWidth="1"/>
    <col min="3075" max="3075" width="4.421875" style="2" customWidth="1"/>
    <col min="3076" max="3076" width="20.7109375" style="2" customWidth="1"/>
    <col min="3077" max="3077" width="8.7109375" style="2" hidden="1" customWidth="1"/>
    <col min="3078" max="3078" width="7.140625" style="2" customWidth="1"/>
    <col min="3079" max="3079" width="41.57421875" style="2" customWidth="1"/>
    <col min="3080" max="3081" width="8.7109375" style="2" hidden="1" customWidth="1"/>
    <col min="3082" max="3082" width="16.8515625" style="2" customWidth="1"/>
    <col min="3083" max="3083" width="13.00390625" style="2" customWidth="1"/>
    <col min="3084" max="3084" width="13.57421875" style="2" customWidth="1"/>
    <col min="3085" max="3328" width="8.7109375" style="2" customWidth="1"/>
    <col min="3329" max="3329" width="6.421875" style="2" customWidth="1"/>
    <col min="3330" max="3330" width="7.57421875" style="2" customWidth="1"/>
    <col min="3331" max="3331" width="4.421875" style="2" customWidth="1"/>
    <col min="3332" max="3332" width="20.7109375" style="2" customWidth="1"/>
    <col min="3333" max="3333" width="8.7109375" style="2" hidden="1" customWidth="1"/>
    <col min="3334" max="3334" width="7.140625" style="2" customWidth="1"/>
    <col min="3335" max="3335" width="41.57421875" style="2" customWidth="1"/>
    <col min="3336" max="3337" width="8.7109375" style="2" hidden="1" customWidth="1"/>
    <col min="3338" max="3338" width="16.8515625" style="2" customWidth="1"/>
    <col min="3339" max="3339" width="13.00390625" style="2" customWidth="1"/>
    <col min="3340" max="3340" width="13.57421875" style="2" customWidth="1"/>
    <col min="3341" max="3584" width="8.7109375" style="2" customWidth="1"/>
    <col min="3585" max="3585" width="6.421875" style="2" customWidth="1"/>
    <col min="3586" max="3586" width="7.57421875" style="2" customWidth="1"/>
    <col min="3587" max="3587" width="4.421875" style="2" customWidth="1"/>
    <col min="3588" max="3588" width="20.7109375" style="2" customWidth="1"/>
    <col min="3589" max="3589" width="8.7109375" style="2" hidden="1" customWidth="1"/>
    <col min="3590" max="3590" width="7.140625" style="2" customWidth="1"/>
    <col min="3591" max="3591" width="41.57421875" style="2" customWidth="1"/>
    <col min="3592" max="3593" width="8.7109375" style="2" hidden="1" customWidth="1"/>
    <col min="3594" max="3594" width="16.8515625" style="2" customWidth="1"/>
    <col min="3595" max="3595" width="13.00390625" style="2" customWidth="1"/>
    <col min="3596" max="3596" width="13.57421875" style="2" customWidth="1"/>
    <col min="3597" max="3840" width="8.7109375" style="2" customWidth="1"/>
    <col min="3841" max="3841" width="6.421875" style="2" customWidth="1"/>
    <col min="3842" max="3842" width="7.57421875" style="2" customWidth="1"/>
    <col min="3843" max="3843" width="4.421875" style="2" customWidth="1"/>
    <col min="3844" max="3844" width="20.7109375" style="2" customWidth="1"/>
    <col min="3845" max="3845" width="8.7109375" style="2" hidden="1" customWidth="1"/>
    <col min="3846" max="3846" width="7.140625" style="2" customWidth="1"/>
    <col min="3847" max="3847" width="41.57421875" style="2" customWidth="1"/>
    <col min="3848" max="3849" width="8.7109375" style="2" hidden="1" customWidth="1"/>
    <col min="3850" max="3850" width="16.8515625" style="2" customWidth="1"/>
    <col min="3851" max="3851" width="13.00390625" style="2" customWidth="1"/>
    <col min="3852" max="3852" width="13.57421875" style="2" customWidth="1"/>
    <col min="3853" max="4096" width="8.7109375" style="2" customWidth="1"/>
    <col min="4097" max="4097" width="6.421875" style="2" customWidth="1"/>
    <col min="4098" max="4098" width="7.57421875" style="2" customWidth="1"/>
    <col min="4099" max="4099" width="4.421875" style="2" customWidth="1"/>
    <col min="4100" max="4100" width="20.7109375" style="2" customWidth="1"/>
    <col min="4101" max="4101" width="8.7109375" style="2" hidden="1" customWidth="1"/>
    <col min="4102" max="4102" width="7.140625" style="2" customWidth="1"/>
    <col min="4103" max="4103" width="41.57421875" style="2" customWidth="1"/>
    <col min="4104" max="4105" width="8.7109375" style="2" hidden="1" customWidth="1"/>
    <col min="4106" max="4106" width="16.8515625" style="2" customWidth="1"/>
    <col min="4107" max="4107" width="13.00390625" style="2" customWidth="1"/>
    <col min="4108" max="4108" width="13.57421875" style="2" customWidth="1"/>
    <col min="4109" max="4352" width="8.7109375" style="2" customWidth="1"/>
    <col min="4353" max="4353" width="6.421875" style="2" customWidth="1"/>
    <col min="4354" max="4354" width="7.57421875" style="2" customWidth="1"/>
    <col min="4355" max="4355" width="4.421875" style="2" customWidth="1"/>
    <col min="4356" max="4356" width="20.7109375" style="2" customWidth="1"/>
    <col min="4357" max="4357" width="8.7109375" style="2" hidden="1" customWidth="1"/>
    <col min="4358" max="4358" width="7.140625" style="2" customWidth="1"/>
    <col min="4359" max="4359" width="41.57421875" style="2" customWidth="1"/>
    <col min="4360" max="4361" width="8.7109375" style="2" hidden="1" customWidth="1"/>
    <col min="4362" max="4362" width="16.8515625" style="2" customWidth="1"/>
    <col min="4363" max="4363" width="13.00390625" style="2" customWidth="1"/>
    <col min="4364" max="4364" width="13.57421875" style="2" customWidth="1"/>
    <col min="4365" max="4608" width="8.7109375" style="2" customWidth="1"/>
    <col min="4609" max="4609" width="6.421875" style="2" customWidth="1"/>
    <col min="4610" max="4610" width="7.57421875" style="2" customWidth="1"/>
    <col min="4611" max="4611" width="4.421875" style="2" customWidth="1"/>
    <col min="4612" max="4612" width="20.7109375" style="2" customWidth="1"/>
    <col min="4613" max="4613" width="8.7109375" style="2" hidden="1" customWidth="1"/>
    <col min="4614" max="4614" width="7.140625" style="2" customWidth="1"/>
    <col min="4615" max="4615" width="41.57421875" style="2" customWidth="1"/>
    <col min="4616" max="4617" width="8.7109375" style="2" hidden="1" customWidth="1"/>
    <col min="4618" max="4618" width="16.8515625" style="2" customWidth="1"/>
    <col min="4619" max="4619" width="13.00390625" style="2" customWidth="1"/>
    <col min="4620" max="4620" width="13.57421875" style="2" customWidth="1"/>
    <col min="4621" max="4864" width="8.7109375" style="2" customWidth="1"/>
    <col min="4865" max="4865" width="6.421875" style="2" customWidth="1"/>
    <col min="4866" max="4866" width="7.57421875" style="2" customWidth="1"/>
    <col min="4867" max="4867" width="4.421875" style="2" customWidth="1"/>
    <col min="4868" max="4868" width="20.7109375" style="2" customWidth="1"/>
    <col min="4869" max="4869" width="8.7109375" style="2" hidden="1" customWidth="1"/>
    <col min="4870" max="4870" width="7.140625" style="2" customWidth="1"/>
    <col min="4871" max="4871" width="41.57421875" style="2" customWidth="1"/>
    <col min="4872" max="4873" width="8.7109375" style="2" hidden="1" customWidth="1"/>
    <col min="4874" max="4874" width="16.8515625" style="2" customWidth="1"/>
    <col min="4875" max="4875" width="13.00390625" style="2" customWidth="1"/>
    <col min="4876" max="4876" width="13.57421875" style="2" customWidth="1"/>
    <col min="4877" max="5120" width="8.7109375" style="2" customWidth="1"/>
    <col min="5121" max="5121" width="6.421875" style="2" customWidth="1"/>
    <col min="5122" max="5122" width="7.57421875" style="2" customWidth="1"/>
    <col min="5123" max="5123" width="4.421875" style="2" customWidth="1"/>
    <col min="5124" max="5124" width="20.7109375" style="2" customWidth="1"/>
    <col min="5125" max="5125" width="8.7109375" style="2" hidden="1" customWidth="1"/>
    <col min="5126" max="5126" width="7.140625" style="2" customWidth="1"/>
    <col min="5127" max="5127" width="41.57421875" style="2" customWidth="1"/>
    <col min="5128" max="5129" width="8.7109375" style="2" hidden="1" customWidth="1"/>
    <col min="5130" max="5130" width="16.8515625" style="2" customWidth="1"/>
    <col min="5131" max="5131" width="13.00390625" style="2" customWidth="1"/>
    <col min="5132" max="5132" width="13.57421875" style="2" customWidth="1"/>
    <col min="5133" max="5376" width="8.7109375" style="2" customWidth="1"/>
    <col min="5377" max="5377" width="6.421875" style="2" customWidth="1"/>
    <col min="5378" max="5378" width="7.57421875" style="2" customWidth="1"/>
    <col min="5379" max="5379" width="4.421875" style="2" customWidth="1"/>
    <col min="5380" max="5380" width="20.7109375" style="2" customWidth="1"/>
    <col min="5381" max="5381" width="8.7109375" style="2" hidden="1" customWidth="1"/>
    <col min="5382" max="5382" width="7.140625" style="2" customWidth="1"/>
    <col min="5383" max="5383" width="41.57421875" style="2" customWidth="1"/>
    <col min="5384" max="5385" width="8.7109375" style="2" hidden="1" customWidth="1"/>
    <col min="5386" max="5386" width="16.8515625" style="2" customWidth="1"/>
    <col min="5387" max="5387" width="13.00390625" style="2" customWidth="1"/>
    <col min="5388" max="5388" width="13.57421875" style="2" customWidth="1"/>
    <col min="5389" max="5632" width="8.7109375" style="2" customWidth="1"/>
    <col min="5633" max="5633" width="6.421875" style="2" customWidth="1"/>
    <col min="5634" max="5634" width="7.57421875" style="2" customWidth="1"/>
    <col min="5635" max="5635" width="4.421875" style="2" customWidth="1"/>
    <col min="5636" max="5636" width="20.7109375" style="2" customWidth="1"/>
    <col min="5637" max="5637" width="8.7109375" style="2" hidden="1" customWidth="1"/>
    <col min="5638" max="5638" width="7.140625" style="2" customWidth="1"/>
    <col min="5639" max="5639" width="41.57421875" style="2" customWidth="1"/>
    <col min="5640" max="5641" width="8.7109375" style="2" hidden="1" customWidth="1"/>
    <col min="5642" max="5642" width="16.8515625" style="2" customWidth="1"/>
    <col min="5643" max="5643" width="13.00390625" style="2" customWidth="1"/>
    <col min="5644" max="5644" width="13.57421875" style="2" customWidth="1"/>
    <col min="5645" max="5888" width="8.7109375" style="2" customWidth="1"/>
    <col min="5889" max="5889" width="6.421875" style="2" customWidth="1"/>
    <col min="5890" max="5890" width="7.57421875" style="2" customWidth="1"/>
    <col min="5891" max="5891" width="4.421875" style="2" customWidth="1"/>
    <col min="5892" max="5892" width="20.7109375" style="2" customWidth="1"/>
    <col min="5893" max="5893" width="8.7109375" style="2" hidden="1" customWidth="1"/>
    <col min="5894" max="5894" width="7.140625" style="2" customWidth="1"/>
    <col min="5895" max="5895" width="41.57421875" style="2" customWidth="1"/>
    <col min="5896" max="5897" width="8.7109375" style="2" hidden="1" customWidth="1"/>
    <col min="5898" max="5898" width="16.8515625" style="2" customWidth="1"/>
    <col min="5899" max="5899" width="13.00390625" style="2" customWidth="1"/>
    <col min="5900" max="5900" width="13.57421875" style="2" customWidth="1"/>
    <col min="5901" max="6144" width="8.7109375" style="2" customWidth="1"/>
    <col min="6145" max="6145" width="6.421875" style="2" customWidth="1"/>
    <col min="6146" max="6146" width="7.57421875" style="2" customWidth="1"/>
    <col min="6147" max="6147" width="4.421875" style="2" customWidth="1"/>
    <col min="6148" max="6148" width="20.7109375" style="2" customWidth="1"/>
    <col min="6149" max="6149" width="8.7109375" style="2" hidden="1" customWidth="1"/>
    <col min="6150" max="6150" width="7.140625" style="2" customWidth="1"/>
    <col min="6151" max="6151" width="41.57421875" style="2" customWidth="1"/>
    <col min="6152" max="6153" width="8.7109375" style="2" hidden="1" customWidth="1"/>
    <col min="6154" max="6154" width="16.8515625" style="2" customWidth="1"/>
    <col min="6155" max="6155" width="13.00390625" style="2" customWidth="1"/>
    <col min="6156" max="6156" width="13.57421875" style="2" customWidth="1"/>
    <col min="6157" max="6400" width="8.7109375" style="2" customWidth="1"/>
    <col min="6401" max="6401" width="6.421875" style="2" customWidth="1"/>
    <col min="6402" max="6402" width="7.57421875" style="2" customWidth="1"/>
    <col min="6403" max="6403" width="4.421875" style="2" customWidth="1"/>
    <col min="6404" max="6404" width="20.7109375" style="2" customWidth="1"/>
    <col min="6405" max="6405" width="8.7109375" style="2" hidden="1" customWidth="1"/>
    <col min="6406" max="6406" width="7.140625" style="2" customWidth="1"/>
    <col min="6407" max="6407" width="41.57421875" style="2" customWidth="1"/>
    <col min="6408" max="6409" width="8.7109375" style="2" hidden="1" customWidth="1"/>
    <col min="6410" max="6410" width="16.8515625" style="2" customWidth="1"/>
    <col min="6411" max="6411" width="13.00390625" style="2" customWidth="1"/>
    <col min="6412" max="6412" width="13.57421875" style="2" customWidth="1"/>
    <col min="6413" max="6656" width="8.7109375" style="2" customWidth="1"/>
    <col min="6657" max="6657" width="6.421875" style="2" customWidth="1"/>
    <col min="6658" max="6658" width="7.57421875" style="2" customWidth="1"/>
    <col min="6659" max="6659" width="4.421875" style="2" customWidth="1"/>
    <col min="6660" max="6660" width="20.7109375" style="2" customWidth="1"/>
    <col min="6661" max="6661" width="8.7109375" style="2" hidden="1" customWidth="1"/>
    <col min="6662" max="6662" width="7.140625" style="2" customWidth="1"/>
    <col min="6663" max="6663" width="41.57421875" style="2" customWidth="1"/>
    <col min="6664" max="6665" width="8.7109375" style="2" hidden="1" customWidth="1"/>
    <col min="6666" max="6666" width="16.8515625" style="2" customWidth="1"/>
    <col min="6667" max="6667" width="13.00390625" style="2" customWidth="1"/>
    <col min="6668" max="6668" width="13.57421875" style="2" customWidth="1"/>
    <col min="6669" max="6912" width="8.7109375" style="2" customWidth="1"/>
    <col min="6913" max="6913" width="6.421875" style="2" customWidth="1"/>
    <col min="6914" max="6914" width="7.57421875" style="2" customWidth="1"/>
    <col min="6915" max="6915" width="4.421875" style="2" customWidth="1"/>
    <col min="6916" max="6916" width="20.7109375" style="2" customWidth="1"/>
    <col min="6917" max="6917" width="8.7109375" style="2" hidden="1" customWidth="1"/>
    <col min="6918" max="6918" width="7.140625" style="2" customWidth="1"/>
    <col min="6919" max="6919" width="41.57421875" style="2" customWidth="1"/>
    <col min="6920" max="6921" width="8.7109375" style="2" hidden="1" customWidth="1"/>
    <col min="6922" max="6922" width="16.8515625" style="2" customWidth="1"/>
    <col min="6923" max="6923" width="13.00390625" style="2" customWidth="1"/>
    <col min="6924" max="6924" width="13.57421875" style="2" customWidth="1"/>
    <col min="6925" max="7168" width="8.7109375" style="2" customWidth="1"/>
    <col min="7169" max="7169" width="6.421875" style="2" customWidth="1"/>
    <col min="7170" max="7170" width="7.57421875" style="2" customWidth="1"/>
    <col min="7171" max="7171" width="4.421875" style="2" customWidth="1"/>
    <col min="7172" max="7172" width="20.7109375" style="2" customWidth="1"/>
    <col min="7173" max="7173" width="8.7109375" style="2" hidden="1" customWidth="1"/>
    <col min="7174" max="7174" width="7.140625" style="2" customWidth="1"/>
    <col min="7175" max="7175" width="41.57421875" style="2" customWidth="1"/>
    <col min="7176" max="7177" width="8.7109375" style="2" hidden="1" customWidth="1"/>
    <col min="7178" max="7178" width="16.8515625" style="2" customWidth="1"/>
    <col min="7179" max="7179" width="13.00390625" style="2" customWidth="1"/>
    <col min="7180" max="7180" width="13.57421875" style="2" customWidth="1"/>
    <col min="7181" max="7424" width="8.7109375" style="2" customWidth="1"/>
    <col min="7425" max="7425" width="6.421875" style="2" customWidth="1"/>
    <col min="7426" max="7426" width="7.57421875" style="2" customWidth="1"/>
    <col min="7427" max="7427" width="4.421875" style="2" customWidth="1"/>
    <col min="7428" max="7428" width="20.7109375" style="2" customWidth="1"/>
    <col min="7429" max="7429" width="8.7109375" style="2" hidden="1" customWidth="1"/>
    <col min="7430" max="7430" width="7.140625" style="2" customWidth="1"/>
    <col min="7431" max="7431" width="41.57421875" style="2" customWidth="1"/>
    <col min="7432" max="7433" width="8.7109375" style="2" hidden="1" customWidth="1"/>
    <col min="7434" max="7434" width="16.8515625" style="2" customWidth="1"/>
    <col min="7435" max="7435" width="13.00390625" style="2" customWidth="1"/>
    <col min="7436" max="7436" width="13.57421875" style="2" customWidth="1"/>
    <col min="7437" max="7680" width="8.7109375" style="2" customWidth="1"/>
    <col min="7681" max="7681" width="6.421875" style="2" customWidth="1"/>
    <col min="7682" max="7682" width="7.57421875" style="2" customWidth="1"/>
    <col min="7683" max="7683" width="4.421875" style="2" customWidth="1"/>
    <col min="7684" max="7684" width="20.7109375" style="2" customWidth="1"/>
    <col min="7685" max="7685" width="8.7109375" style="2" hidden="1" customWidth="1"/>
    <col min="7686" max="7686" width="7.140625" style="2" customWidth="1"/>
    <col min="7687" max="7687" width="41.57421875" style="2" customWidth="1"/>
    <col min="7688" max="7689" width="8.7109375" style="2" hidden="1" customWidth="1"/>
    <col min="7690" max="7690" width="16.8515625" style="2" customWidth="1"/>
    <col min="7691" max="7691" width="13.00390625" style="2" customWidth="1"/>
    <col min="7692" max="7692" width="13.57421875" style="2" customWidth="1"/>
    <col min="7693" max="7936" width="8.7109375" style="2" customWidth="1"/>
    <col min="7937" max="7937" width="6.421875" style="2" customWidth="1"/>
    <col min="7938" max="7938" width="7.57421875" style="2" customWidth="1"/>
    <col min="7939" max="7939" width="4.421875" style="2" customWidth="1"/>
    <col min="7940" max="7940" width="20.7109375" style="2" customWidth="1"/>
    <col min="7941" max="7941" width="8.7109375" style="2" hidden="1" customWidth="1"/>
    <col min="7942" max="7942" width="7.140625" style="2" customWidth="1"/>
    <col min="7943" max="7943" width="41.57421875" style="2" customWidth="1"/>
    <col min="7944" max="7945" width="8.7109375" style="2" hidden="1" customWidth="1"/>
    <col min="7946" max="7946" width="16.8515625" style="2" customWidth="1"/>
    <col min="7947" max="7947" width="13.00390625" style="2" customWidth="1"/>
    <col min="7948" max="7948" width="13.57421875" style="2" customWidth="1"/>
    <col min="7949" max="8192" width="8.7109375" style="2" customWidth="1"/>
    <col min="8193" max="8193" width="6.421875" style="2" customWidth="1"/>
    <col min="8194" max="8194" width="7.57421875" style="2" customWidth="1"/>
    <col min="8195" max="8195" width="4.421875" style="2" customWidth="1"/>
    <col min="8196" max="8196" width="20.7109375" style="2" customWidth="1"/>
    <col min="8197" max="8197" width="8.7109375" style="2" hidden="1" customWidth="1"/>
    <col min="8198" max="8198" width="7.140625" style="2" customWidth="1"/>
    <col min="8199" max="8199" width="41.57421875" style="2" customWidth="1"/>
    <col min="8200" max="8201" width="8.7109375" style="2" hidden="1" customWidth="1"/>
    <col min="8202" max="8202" width="16.8515625" style="2" customWidth="1"/>
    <col min="8203" max="8203" width="13.00390625" style="2" customWidth="1"/>
    <col min="8204" max="8204" width="13.57421875" style="2" customWidth="1"/>
    <col min="8205" max="8448" width="8.7109375" style="2" customWidth="1"/>
    <col min="8449" max="8449" width="6.421875" style="2" customWidth="1"/>
    <col min="8450" max="8450" width="7.57421875" style="2" customWidth="1"/>
    <col min="8451" max="8451" width="4.421875" style="2" customWidth="1"/>
    <col min="8452" max="8452" width="20.7109375" style="2" customWidth="1"/>
    <col min="8453" max="8453" width="8.7109375" style="2" hidden="1" customWidth="1"/>
    <col min="8454" max="8454" width="7.140625" style="2" customWidth="1"/>
    <col min="8455" max="8455" width="41.57421875" style="2" customWidth="1"/>
    <col min="8456" max="8457" width="8.7109375" style="2" hidden="1" customWidth="1"/>
    <col min="8458" max="8458" width="16.8515625" style="2" customWidth="1"/>
    <col min="8459" max="8459" width="13.00390625" style="2" customWidth="1"/>
    <col min="8460" max="8460" width="13.57421875" style="2" customWidth="1"/>
    <col min="8461" max="8704" width="8.7109375" style="2" customWidth="1"/>
    <col min="8705" max="8705" width="6.421875" style="2" customWidth="1"/>
    <col min="8706" max="8706" width="7.57421875" style="2" customWidth="1"/>
    <col min="8707" max="8707" width="4.421875" style="2" customWidth="1"/>
    <col min="8708" max="8708" width="20.7109375" style="2" customWidth="1"/>
    <col min="8709" max="8709" width="8.7109375" style="2" hidden="1" customWidth="1"/>
    <col min="8710" max="8710" width="7.140625" style="2" customWidth="1"/>
    <col min="8711" max="8711" width="41.57421875" style="2" customWidth="1"/>
    <col min="8712" max="8713" width="8.7109375" style="2" hidden="1" customWidth="1"/>
    <col min="8714" max="8714" width="16.8515625" style="2" customWidth="1"/>
    <col min="8715" max="8715" width="13.00390625" style="2" customWidth="1"/>
    <col min="8716" max="8716" width="13.57421875" style="2" customWidth="1"/>
    <col min="8717" max="8960" width="8.7109375" style="2" customWidth="1"/>
    <col min="8961" max="8961" width="6.421875" style="2" customWidth="1"/>
    <col min="8962" max="8962" width="7.57421875" style="2" customWidth="1"/>
    <col min="8963" max="8963" width="4.421875" style="2" customWidth="1"/>
    <col min="8964" max="8964" width="20.7109375" style="2" customWidth="1"/>
    <col min="8965" max="8965" width="8.7109375" style="2" hidden="1" customWidth="1"/>
    <col min="8966" max="8966" width="7.140625" style="2" customWidth="1"/>
    <col min="8967" max="8967" width="41.57421875" style="2" customWidth="1"/>
    <col min="8968" max="8969" width="8.7109375" style="2" hidden="1" customWidth="1"/>
    <col min="8970" max="8970" width="16.8515625" style="2" customWidth="1"/>
    <col min="8971" max="8971" width="13.00390625" style="2" customWidth="1"/>
    <col min="8972" max="8972" width="13.57421875" style="2" customWidth="1"/>
    <col min="8973" max="9216" width="8.7109375" style="2" customWidth="1"/>
    <col min="9217" max="9217" width="6.421875" style="2" customWidth="1"/>
    <col min="9218" max="9218" width="7.57421875" style="2" customWidth="1"/>
    <col min="9219" max="9219" width="4.421875" style="2" customWidth="1"/>
    <col min="9220" max="9220" width="20.7109375" style="2" customWidth="1"/>
    <col min="9221" max="9221" width="8.7109375" style="2" hidden="1" customWidth="1"/>
    <col min="9222" max="9222" width="7.140625" style="2" customWidth="1"/>
    <col min="9223" max="9223" width="41.57421875" style="2" customWidth="1"/>
    <col min="9224" max="9225" width="8.7109375" style="2" hidden="1" customWidth="1"/>
    <col min="9226" max="9226" width="16.8515625" style="2" customWidth="1"/>
    <col min="9227" max="9227" width="13.00390625" style="2" customWidth="1"/>
    <col min="9228" max="9228" width="13.57421875" style="2" customWidth="1"/>
    <col min="9229" max="9472" width="8.7109375" style="2" customWidth="1"/>
    <col min="9473" max="9473" width="6.421875" style="2" customWidth="1"/>
    <col min="9474" max="9474" width="7.57421875" style="2" customWidth="1"/>
    <col min="9475" max="9475" width="4.421875" style="2" customWidth="1"/>
    <col min="9476" max="9476" width="20.7109375" style="2" customWidth="1"/>
    <col min="9477" max="9477" width="8.7109375" style="2" hidden="1" customWidth="1"/>
    <col min="9478" max="9478" width="7.140625" style="2" customWidth="1"/>
    <col min="9479" max="9479" width="41.57421875" style="2" customWidth="1"/>
    <col min="9480" max="9481" width="8.7109375" style="2" hidden="1" customWidth="1"/>
    <col min="9482" max="9482" width="16.8515625" style="2" customWidth="1"/>
    <col min="9483" max="9483" width="13.00390625" style="2" customWidth="1"/>
    <col min="9484" max="9484" width="13.57421875" style="2" customWidth="1"/>
    <col min="9485" max="9728" width="8.7109375" style="2" customWidth="1"/>
    <col min="9729" max="9729" width="6.421875" style="2" customWidth="1"/>
    <col min="9730" max="9730" width="7.57421875" style="2" customWidth="1"/>
    <col min="9731" max="9731" width="4.421875" style="2" customWidth="1"/>
    <col min="9732" max="9732" width="20.7109375" style="2" customWidth="1"/>
    <col min="9733" max="9733" width="8.7109375" style="2" hidden="1" customWidth="1"/>
    <col min="9734" max="9734" width="7.140625" style="2" customWidth="1"/>
    <col min="9735" max="9735" width="41.57421875" style="2" customWidth="1"/>
    <col min="9736" max="9737" width="8.7109375" style="2" hidden="1" customWidth="1"/>
    <col min="9738" max="9738" width="16.8515625" style="2" customWidth="1"/>
    <col min="9739" max="9739" width="13.00390625" style="2" customWidth="1"/>
    <col min="9740" max="9740" width="13.57421875" style="2" customWidth="1"/>
    <col min="9741" max="9984" width="8.7109375" style="2" customWidth="1"/>
    <col min="9985" max="9985" width="6.421875" style="2" customWidth="1"/>
    <col min="9986" max="9986" width="7.57421875" style="2" customWidth="1"/>
    <col min="9987" max="9987" width="4.421875" style="2" customWidth="1"/>
    <col min="9988" max="9988" width="20.7109375" style="2" customWidth="1"/>
    <col min="9989" max="9989" width="8.7109375" style="2" hidden="1" customWidth="1"/>
    <col min="9990" max="9990" width="7.140625" style="2" customWidth="1"/>
    <col min="9991" max="9991" width="41.57421875" style="2" customWidth="1"/>
    <col min="9992" max="9993" width="8.7109375" style="2" hidden="1" customWidth="1"/>
    <col min="9994" max="9994" width="16.8515625" style="2" customWidth="1"/>
    <col min="9995" max="9995" width="13.00390625" style="2" customWidth="1"/>
    <col min="9996" max="9996" width="13.57421875" style="2" customWidth="1"/>
    <col min="9997" max="10240" width="8.7109375" style="2" customWidth="1"/>
    <col min="10241" max="10241" width="6.421875" style="2" customWidth="1"/>
    <col min="10242" max="10242" width="7.57421875" style="2" customWidth="1"/>
    <col min="10243" max="10243" width="4.421875" style="2" customWidth="1"/>
    <col min="10244" max="10244" width="20.7109375" style="2" customWidth="1"/>
    <col min="10245" max="10245" width="8.7109375" style="2" hidden="1" customWidth="1"/>
    <col min="10246" max="10246" width="7.140625" style="2" customWidth="1"/>
    <col min="10247" max="10247" width="41.57421875" style="2" customWidth="1"/>
    <col min="10248" max="10249" width="8.7109375" style="2" hidden="1" customWidth="1"/>
    <col min="10250" max="10250" width="16.8515625" style="2" customWidth="1"/>
    <col min="10251" max="10251" width="13.00390625" style="2" customWidth="1"/>
    <col min="10252" max="10252" width="13.57421875" style="2" customWidth="1"/>
    <col min="10253" max="10496" width="8.7109375" style="2" customWidth="1"/>
    <col min="10497" max="10497" width="6.421875" style="2" customWidth="1"/>
    <col min="10498" max="10498" width="7.57421875" style="2" customWidth="1"/>
    <col min="10499" max="10499" width="4.421875" style="2" customWidth="1"/>
    <col min="10500" max="10500" width="20.7109375" style="2" customWidth="1"/>
    <col min="10501" max="10501" width="8.7109375" style="2" hidden="1" customWidth="1"/>
    <col min="10502" max="10502" width="7.140625" style="2" customWidth="1"/>
    <col min="10503" max="10503" width="41.57421875" style="2" customWidth="1"/>
    <col min="10504" max="10505" width="8.7109375" style="2" hidden="1" customWidth="1"/>
    <col min="10506" max="10506" width="16.8515625" style="2" customWidth="1"/>
    <col min="10507" max="10507" width="13.00390625" style="2" customWidth="1"/>
    <col min="10508" max="10508" width="13.57421875" style="2" customWidth="1"/>
    <col min="10509" max="10752" width="8.7109375" style="2" customWidth="1"/>
    <col min="10753" max="10753" width="6.421875" style="2" customWidth="1"/>
    <col min="10754" max="10754" width="7.57421875" style="2" customWidth="1"/>
    <col min="10755" max="10755" width="4.421875" style="2" customWidth="1"/>
    <col min="10756" max="10756" width="20.7109375" style="2" customWidth="1"/>
    <col min="10757" max="10757" width="8.7109375" style="2" hidden="1" customWidth="1"/>
    <col min="10758" max="10758" width="7.140625" style="2" customWidth="1"/>
    <col min="10759" max="10759" width="41.57421875" style="2" customWidth="1"/>
    <col min="10760" max="10761" width="8.7109375" style="2" hidden="1" customWidth="1"/>
    <col min="10762" max="10762" width="16.8515625" style="2" customWidth="1"/>
    <col min="10763" max="10763" width="13.00390625" style="2" customWidth="1"/>
    <col min="10764" max="10764" width="13.57421875" style="2" customWidth="1"/>
    <col min="10765" max="11008" width="8.7109375" style="2" customWidth="1"/>
    <col min="11009" max="11009" width="6.421875" style="2" customWidth="1"/>
    <col min="11010" max="11010" width="7.57421875" style="2" customWidth="1"/>
    <col min="11011" max="11011" width="4.421875" style="2" customWidth="1"/>
    <col min="11012" max="11012" width="20.7109375" style="2" customWidth="1"/>
    <col min="11013" max="11013" width="8.7109375" style="2" hidden="1" customWidth="1"/>
    <col min="11014" max="11014" width="7.140625" style="2" customWidth="1"/>
    <col min="11015" max="11015" width="41.57421875" style="2" customWidth="1"/>
    <col min="11016" max="11017" width="8.7109375" style="2" hidden="1" customWidth="1"/>
    <col min="11018" max="11018" width="16.8515625" style="2" customWidth="1"/>
    <col min="11019" max="11019" width="13.00390625" style="2" customWidth="1"/>
    <col min="11020" max="11020" width="13.57421875" style="2" customWidth="1"/>
    <col min="11021" max="11264" width="8.7109375" style="2" customWidth="1"/>
    <col min="11265" max="11265" width="6.421875" style="2" customWidth="1"/>
    <col min="11266" max="11266" width="7.57421875" style="2" customWidth="1"/>
    <col min="11267" max="11267" width="4.421875" style="2" customWidth="1"/>
    <col min="11268" max="11268" width="20.7109375" style="2" customWidth="1"/>
    <col min="11269" max="11269" width="8.7109375" style="2" hidden="1" customWidth="1"/>
    <col min="11270" max="11270" width="7.140625" style="2" customWidth="1"/>
    <col min="11271" max="11271" width="41.57421875" style="2" customWidth="1"/>
    <col min="11272" max="11273" width="8.7109375" style="2" hidden="1" customWidth="1"/>
    <col min="11274" max="11274" width="16.8515625" style="2" customWidth="1"/>
    <col min="11275" max="11275" width="13.00390625" style="2" customWidth="1"/>
    <col min="11276" max="11276" width="13.57421875" style="2" customWidth="1"/>
    <col min="11277" max="11520" width="8.7109375" style="2" customWidth="1"/>
    <col min="11521" max="11521" width="6.421875" style="2" customWidth="1"/>
    <col min="11522" max="11522" width="7.57421875" style="2" customWidth="1"/>
    <col min="11523" max="11523" width="4.421875" style="2" customWidth="1"/>
    <col min="11524" max="11524" width="20.7109375" style="2" customWidth="1"/>
    <col min="11525" max="11525" width="8.7109375" style="2" hidden="1" customWidth="1"/>
    <col min="11526" max="11526" width="7.140625" style="2" customWidth="1"/>
    <col min="11527" max="11527" width="41.57421875" style="2" customWidth="1"/>
    <col min="11528" max="11529" width="8.7109375" style="2" hidden="1" customWidth="1"/>
    <col min="11530" max="11530" width="16.8515625" style="2" customWidth="1"/>
    <col min="11531" max="11531" width="13.00390625" style="2" customWidth="1"/>
    <col min="11532" max="11532" width="13.57421875" style="2" customWidth="1"/>
    <col min="11533" max="11776" width="8.7109375" style="2" customWidth="1"/>
    <col min="11777" max="11777" width="6.421875" style="2" customWidth="1"/>
    <col min="11778" max="11778" width="7.57421875" style="2" customWidth="1"/>
    <col min="11779" max="11779" width="4.421875" style="2" customWidth="1"/>
    <col min="11780" max="11780" width="20.7109375" style="2" customWidth="1"/>
    <col min="11781" max="11781" width="8.7109375" style="2" hidden="1" customWidth="1"/>
    <col min="11782" max="11782" width="7.140625" style="2" customWidth="1"/>
    <col min="11783" max="11783" width="41.57421875" style="2" customWidth="1"/>
    <col min="11784" max="11785" width="8.7109375" style="2" hidden="1" customWidth="1"/>
    <col min="11786" max="11786" width="16.8515625" style="2" customWidth="1"/>
    <col min="11787" max="11787" width="13.00390625" style="2" customWidth="1"/>
    <col min="11788" max="11788" width="13.57421875" style="2" customWidth="1"/>
    <col min="11789" max="12032" width="8.7109375" style="2" customWidth="1"/>
    <col min="12033" max="12033" width="6.421875" style="2" customWidth="1"/>
    <col min="12034" max="12034" width="7.57421875" style="2" customWidth="1"/>
    <col min="12035" max="12035" width="4.421875" style="2" customWidth="1"/>
    <col min="12036" max="12036" width="20.7109375" style="2" customWidth="1"/>
    <col min="12037" max="12037" width="8.7109375" style="2" hidden="1" customWidth="1"/>
    <col min="12038" max="12038" width="7.140625" style="2" customWidth="1"/>
    <col min="12039" max="12039" width="41.57421875" style="2" customWidth="1"/>
    <col min="12040" max="12041" width="8.7109375" style="2" hidden="1" customWidth="1"/>
    <col min="12042" max="12042" width="16.8515625" style="2" customWidth="1"/>
    <col min="12043" max="12043" width="13.00390625" style="2" customWidth="1"/>
    <col min="12044" max="12044" width="13.57421875" style="2" customWidth="1"/>
    <col min="12045" max="12288" width="8.7109375" style="2" customWidth="1"/>
    <col min="12289" max="12289" width="6.421875" style="2" customWidth="1"/>
    <col min="12290" max="12290" width="7.57421875" style="2" customWidth="1"/>
    <col min="12291" max="12291" width="4.421875" style="2" customWidth="1"/>
    <col min="12292" max="12292" width="20.7109375" style="2" customWidth="1"/>
    <col min="12293" max="12293" width="8.7109375" style="2" hidden="1" customWidth="1"/>
    <col min="12294" max="12294" width="7.140625" style="2" customWidth="1"/>
    <col min="12295" max="12295" width="41.57421875" style="2" customWidth="1"/>
    <col min="12296" max="12297" width="8.7109375" style="2" hidden="1" customWidth="1"/>
    <col min="12298" max="12298" width="16.8515625" style="2" customWidth="1"/>
    <col min="12299" max="12299" width="13.00390625" style="2" customWidth="1"/>
    <col min="12300" max="12300" width="13.57421875" style="2" customWidth="1"/>
    <col min="12301" max="12544" width="8.7109375" style="2" customWidth="1"/>
    <col min="12545" max="12545" width="6.421875" style="2" customWidth="1"/>
    <col min="12546" max="12546" width="7.57421875" style="2" customWidth="1"/>
    <col min="12547" max="12547" width="4.421875" style="2" customWidth="1"/>
    <col min="12548" max="12548" width="20.7109375" style="2" customWidth="1"/>
    <col min="12549" max="12549" width="8.7109375" style="2" hidden="1" customWidth="1"/>
    <col min="12550" max="12550" width="7.140625" style="2" customWidth="1"/>
    <col min="12551" max="12551" width="41.57421875" style="2" customWidth="1"/>
    <col min="12552" max="12553" width="8.7109375" style="2" hidden="1" customWidth="1"/>
    <col min="12554" max="12554" width="16.8515625" style="2" customWidth="1"/>
    <col min="12555" max="12555" width="13.00390625" style="2" customWidth="1"/>
    <col min="12556" max="12556" width="13.57421875" style="2" customWidth="1"/>
    <col min="12557" max="12800" width="8.7109375" style="2" customWidth="1"/>
    <col min="12801" max="12801" width="6.421875" style="2" customWidth="1"/>
    <col min="12802" max="12802" width="7.57421875" style="2" customWidth="1"/>
    <col min="12803" max="12803" width="4.421875" style="2" customWidth="1"/>
    <col min="12804" max="12804" width="20.7109375" style="2" customWidth="1"/>
    <col min="12805" max="12805" width="8.7109375" style="2" hidden="1" customWidth="1"/>
    <col min="12806" max="12806" width="7.140625" style="2" customWidth="1"/>
    <col min="12807" max="12807" width="41.57421875" style="2" customWidth="1"/>
    <col min="12808" max="12809" width="8.7109375" style="2" hidden="1" customWidth="1"/>
    <col min="12810" max="12810" width="16.8515625" style="2" customWidth="1"/>
    <col min="12811" max="12811" width="13.00390625" style="2" customWidth="1"/>
    <col min="12812" max="12812" width="13.57421875" style="2" customWidth="1"/>
    <col min="12813" max="13056" width="8.7109375" style="2" customWidth="1"/>
    <col min="13057" max="13057" width="6.421875" style="2" customWidth="1"/>
    <col min="13058" max="13058" width="7.57421875" style="2" customWidth="1"/>
    <col min="13059" max="13059" width="4.421875" style="2" customWidth="1"/>
    <col min="13060" max="13060" width="20.7109375" style="2" customWidth="1"/>
    <col min="13061" max="13061" width="8.7109375" style="2" hidden="1" customWidth="1"/>
    <col min="13062" max="13062" width="7.140625" style="2" customWidth="1"/>
    <col min="13063" max="13063" width="41.57421875" style="2" customWidth="1"/>
    <col min="13064" max="13065" width="8.7109375" style="2" hidden="1" customWidth="1"/>
    <col min="13066" max="13066" width="16.8515625" style="2" customWidth="1"/>
    <col min="13067" max="13067" width="13.00390625" style="2" customWidth="1"/>
    <col min="13068" max="13068" width="13.57421875" style="2" customWidth="1"/>
    <col min="13069" max="13312" width="8.7109375" style="2" customWidth="1"/>
    <col min="13313" max="13313" width="6.421875" style="2" customWidth="1"/>
    <col min="13314" max="13314" width="7.57421875" style="2" customWidth="1"/>
    <col min="13315" max="13315" width="4.421875" style="2" customWidth="1"/>
    <col min="13316" max="13316" width="20.7109375" style="2" customWidth="1"/>
    <col min="13317" max="13317" width="8.7109375" style="2" hidden="1" customWidth="1"/>
    <col min="13318" max="13318" width="7.140625" style="2" customWidth="1"/>
    <col min="13319" max="13319" width="41.57421875" style="2" customWidth="1"/>
    <col min="13320" max="13321" width="8.7109375" style="2" hidden="1" customWidth="1"/>
    <col min="13322" max="13322" width="16.8515625" style="2" customWidth="1"/>
    <col min="13323" max="13323" width="13.00390625" style="2" customWidth="1"/>
    <col min="13324" max="13324" width="13.57421875" style="2" customWidth="1"/>
    <col min="13325" max="13568" width="8.7109375" style="2" customWidth="1"/>
    <col min="13569" max="13569" width="6.421875" style="2" customWidth="1"/>
    <col min="13570" max="13570" width="7.57421875" style="2" customWidth="1"/>
    <col min="13571" max="13571" width="4.421875" style="2" customWidth="1"/>
    <col min="13572" max="13572" width="20.7109375" style="2" customWidth="1"/>
    <col min="13573" max="13573" width="8.7109375" style="2" hidden="1" customWidth="1"/>
    <col min="13574" max="13574" width="7.140625" style="2" customWidth="1"/>
    <col min="13575" max="13575" width="41.57421875" style="2" customWidth="1"/>
    <col min="13576" max="13577" width="8.7109375" style="2" hidden="1" customWidth="1"/>
    <col min="13578" max="13578" width="16.8515625" style="2" customWidth="1"/>
    <col min="13579" max="13579" width="13.00390625" style="2" customWidth="1"/>
    <col min="13580" max="13580" width="13.57421875" style="2" customWidth="1"/>
    <col min="13581" max="13824" width="8.7109375" style="2" customWidth="1"/>
    <col min="13825" max="13825" width="6.421875" style="2" customWidth="1"/>
    <col min="13826" max="13826" width="7.57421875" style="2" customWidth="1"/>
    <col min="13827" max="13827" width="4.421875" style="2" customWidth="1"/>
    <col min="13828" max="13828" width="20.7109375" style="2" customWidth="1"/>
    <col min="13829" max="13829" width="8.7109375" style="2" hidden="1" customWidth="1"/>
    <col min="13830" max="13830" width="7.140625" style="2" customWidth="1"/>
    <col min="13831" max="13831" width="41.57421875" style="2" customWidth="1"/>
    <col min="13832" max="13833" width="8.7109375" style="2" hidden="1" customWidth="1"/>
    <col min="13834" max="13834" width="16.8515625" style="2" customWidth="1"/>
    <col min="13835" max="13835" width="13.00390625" style="2" customWidth="1"/>
    <col min="13836" max="13836" width="13.57421875" style="2" customWidth="1"/>
    <col min="13837" max="14080" width="8.7109375" style="2" customWidth="1"/>
    <col min="14081" max="14081" width="6.421875" style="2" customWidth="1"/>
    <col min="14082" max="14082" width="7.57421875" style="2" customWidth="1"/>
    <col min="14083" max="14083" width="4.421875" style="2" customWidth="1"/>
    <col min="14084" max="14084" width="20.7109375" style="2" customWidth="1"/>
    <col min="14085" max="14085" width="8.7109375" style="2" hidden="1" customWidth="1"/>
    <col min="14086" max="14086" width="7.140625" style="2" customWidth="1"/>
    <col min="14087" max="14087" width="41.57421875" style="2" customWidth="1"/>
    <col min="14088" max="14089" width="8.7109375" style="2" hidden="1" customWidth="1"/>
    <col min="14090" max="14090" width="16.8515625" style="2" customWidth="1"/>
    <col min="14091" max="14091" width="13.00390625" style="2" customWidth="1"/>
    <col min="14092" max="14092" width="13.57421875" style="2" customWidth="1"/>
    <col min="14093" max="14336" width="8.7109375" style="2" customWidth="1"/>
    <col min="14337" max="14337" width="6.421875" style="2" customWidth="1"/>
    <col min="14338" max="14338" width="7.57421875" style="2" customWidth="1"/>
    <col min="14339" max="14339" width="4.421875" style="2" customWidth="1"/>
    <col min="14340" max="14340" width="20.7109375" style="2" customWidth="1"/>
    <col min="14341" max="14341" width="8.7109375" style="2" hidden="1" customWidth="1"/>
    <col min="14342" max="14342" width="7.140625" style="2" customWidth="1"/>
    <col min="14343" max="14343" width="41.57421875" style="2" customWidth="1"/>
    <col min="14344" max="14345" width="8.7109375" style="2" hidden="1" customWidth="1"/>
    <col min="14346" max="14346" width="16.8515625" style="2" customWidth="1"/>
    <col min="14347" max="14347" width="13.00390625" style="2" customWidth="1"/>
    <col min="14348" max="14348" width="13.57421875" style="2" customWidth="1"/>
    <col min="14349" max="14592" width="8.7109375" style="2" customWidth="1"/>
    <col min="14593" max="14593" width="6.421875" style="2" customWidth="1"/>
    <col min="14594" max="14594" width="7.57421875" style="2" customWidth="1"/>
    <col min="14595" max="14595" width="4.421875" style="2" customWidth="1"/>
    <col min="14596" max="14596" width="20.7109375" style="2" customWidth="1"/>
    <col min="14597" max="14597" width="8.7109375" style="2" hidden="1" customWidth="1"/>
    <col min="14598" max="14598" width="7.140625" style="2" customWidth="1"/>
    <col min="14599" max="14599" width="41.57421875" style="2" customWidth="1"/>
    <col min="14600" max="14601" width="8.7109375" style="2" hidden="1" customWidth="1"/>
    <col min="14602" max="14602" width="16.8515625" style="2" customWidth="1"/>
    <col min="14603" max="14603" width="13.00390625" style="2" customWidth="1"/>
    <col min="14604" max="14604" width="13.57421875" style="2" customWidth="1"/>
    <col min="14605" max="14848" width="8.7109375" style="2" customWidth="1"/>
    <col min="14849" max="14849" width="6.421875" style="2" customWidth="1"/>
    <col min="14850" max="14850" width="7.57421875" style="2" customWidth="1"/>
    <col min="14851" max="14851" width="4.421875" style="2" customWidth="1"/>
    <col min="14852" max="14852" width="20.7109375" style="2" customWidth="1"/>
    <col min="14853" max="14853" width="8.7109375" style="2" hidden="1" customWidth="1"/>
    <col min="14854" max="14854" width="7.140625" style="2" customWidth="1"/>
    <col min="14855" max="14855" width="41.57421875" style="2" customWidth="1"/>
    <col min="14856" max="14857" width="8.7109375" style="2" hidden="1" customWidth="1"/>
    <col min="14858" max="14858" width="16.8515625" style="2" customWidth="1"/>
    <col min="14859" max="14859" width="13.00390625" style="2" customWidth="1"/>
    <col min="14860" max="14860" width="13.57421875" style="2" customWidth="1"/>
    <col min="14861" max="15104" width="8.7109375" style="2" customWidth="1"/>
    <col min="15105" max="15105" width="6.421875" style="2" customWidth="1"/>
    <col min="15106" max="15106" width="7.57421875" style="2" customWidth="1"/>
    <col min="15107" max="15107" width="4.421875" style="2" customWidth="1"/>
    <col min="15108" max="15108" width="20.7109375" style="2" customWidth="1"/>
    <col min="15109" max="15109" width="8.7109375" style="2" hidden="1" customWidth="1"/>
    <col min="15110" max="15110" width="7.140625" style="2" customWidth="1"/>
    <col min="15111" max="15111" width="41.57421875" style="2" customWidth="1"/>
    <col min="15112" max="15113" width="8.7109375" style="2" hidden="1" customWidth="1"/>
    <col min="15114" max="15114" width="16.8515625" style="2" customWidth="1"/>
    <col min="15115" max="15115" width="13.00390625" style="2" customWidth="1"/>
    <col min="15116" max="15116" width="13.57421875" style="2" customWidth="1"/>
    <col min="15117" max="15360" width="8.7109375" style="2" customWidth="1"/>
    <col min="15361" max="15361" width="6.421875" style="2" customWidth="1"/>
    <col min="15362" max="15362" width="7.57421875" style="2" customWidth="1"/>
    <col min="15363" max="15363" width="4.421875" style="2" customWidth="1"/>
    <col min="15364" max="15364" width="20.7109375" style="2" customWidth="1"/>
    <col min="15365" max="15365" width="8.7109375" style="2" hidden="1" customWidth="1"/>
    <col min="15366" max="15366" width="7.140625" style="2" customWidth="1"/>
    <col min="15367" max="15367" width="41.57421875" style="2" customWidth="1"/>
    <col min="15368" max="15369" width="8.7109375" style="2" hidden="1" customWidth="1"/>
    <col min="15370" max="15370" width="16.8515625" style="2" customWidth="1"/>
    <col min="15371" max="15371" width="13.00390625" style="2" customWidth="1"/>
    <col min="15372" max="15372" width="13.57421875" style="2" customWidth="1"/>
    <col min="15373" max="15616" width="8.7109375" style="2" customWidth="1"/>
    <col min="15617" max="15617" width="6.421875" style="2" customWidth="1"/>
    <col min="15618" max="15618" width="7.57421875" style="2" customWidth="1"/>
    <col min="15619" max="15619" width="4.421875" style="2" customWidth="1"/>
    <col min="15620" max="15620" width="20.7109375" style="2" customWidth="1"/>
    <col min="15621" max="15621" width="8.7109375" style="2" hidden="1" customWidth="1"/>
    <col min="15622" max="15622" width="7.140625" style="2" customWidth="1"/>
    <col min="15623" max="15623" width="41.57421875" style="2" customWidth="1"/>
    <col min="15624" max="15625" width="8.7109375" style="2" hidden="1" customWidth="1"/>
    <col min="15626" max="15626" width="16.8515625" style="2" customWidth="1"/>
    <col min="15627" max="15627" width="13.00390625" style="2" customWidth="1"/>
    <col min="15628" max="15628" width="13.57421875" style="2" customWidth="1"/>
    <col min="15629" max="15872" width="8.7109375" style="2" customWidth="1"/>
    <col min="15873" max="15873" width="6.421875" style="2" customWidth="1"/>
    <col min="15874" max="15874" width="7.57421875" style="2" customWidth="1"/>
    <col min="15875" max="15875" width="4.421875" style="2" customWidth="1"/>
    <col min="15876" max="15876" width="20.7109375" style="2" customWidth="1"/>
    <col min="15877" max="15877" width="8.7109375" style="2" hidden="1" customWidth="1"/>
    <col min="15878" max="15878" width="7.140625" style="2" customWidth="1"/>
    <col min="15879" max="15879" width="41.57421875" style="2" customWidth="1"/>
    <col min="15880" max="15881" width="8.7109375" style="2" hidden="1" customWidth="1"/>
    <col min="15882" max="15882" width="16.8515625" style="2" customWidth="1"/>
    <col min="15883" max="15883" width="13.00390625" style="2" customWidth="1"/>
    <col min="15884" max="15884" width="13.57421875" style="2" customWidth="1"/>
    <col min="15885" max="16128" width="8.7109375" style="2" customWidth="1"/>
    <col min="16129" max="16129" width="6.421875" style="2" customWidth="1"/>
    <col min="16130" max="16130" width="7.57421875" style="2" customWidth="1"/>
    <col min="16131" max="16131" width="4.421875" style="2" customWidth="1"/>
    <col min="16132" max="16132" width="20.7109375" style="2" customWidth="1"/>
    <col min="16133" max="16133" width="8.7109375" style="2" hidden="1" customWidth="1"/>
    <col min="16134" max="16134" width="7.140625" style="2" customWidth="1"/>
    <col min="16135" max="16135" width="41.57421875" style="2" customWidth="1"/>
    <col min="16136" max="16137" width="8.7109375" style="2" hidden="1" customWidth="1"/>
    <col min="16138" max="16138" width="16.8515625" style="2" customWidth="1"/>
    <col min="16139" max="16139" width="13.00390625" style="2" customWidth="1"/>
    <col min="16140" max="16140" width="13.57421875" style="2" customWidth="1"/>
    <col min="16141" max="16384" width="8.7109375" style="2" customWidth="1"/>
  </cols>
  <sheetData>
    <row r="1" spans="1:12" ht="36.75" customHeight="1">
      <c r="A1" s="1" t="str">
        <f>'[1]Мастер лист'!A1:I1</f>
        <v>Муниципальные соревнования по выездке
ЛЕТНИЙ КУБОК КСК «РОМАШКОВО» , 2 ЭТАП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 t="str">
        <f>'[1]Мастер лист'!A4</f>
        <v>КСК «Ромашково», Московская область</v>
      </c>
      <c r="B3" s="4"/>
      <c r="C3" s="4"/>
      <c r="D3" s="5"/>
      <c r="E3" s="5"/>
      <c r="F3" s="5"/>
      <c r="G3" s="5"/>
      <c r="H3" s="5"/>
      <c r="I3" s="5"/>
      <c r="K3" s="6">
        <f>'[1]Мастер лист'!I4</f>
        <v>44402</v>
      </c>
      <c r="L3" s="6"/>
    </row>
    <row r="4" spans="1:12" ht="28.5" customHeight="1">
      <c r="A4" s="7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0" t="s">
        <v>11</v>
      </c>
      <c r="L4" s="10" t="s">
        <v>12</v>
      </c>
    </row>
    <row r="5" spans="1:12" ht="18" customHeight="1">
      <c r="A5" s="11"/>
      <c r="B5" s="11"/>
      <c r="C5" s="11"/>
      <c r="D5" s="8"/>
      <c r="E5" s="12"/>
      <c r="F5" s="8"/>
      <c r="G5" s="8"/>
      <c r="H5" s="8"/>
      <c r="I5" s="8"/>
      <c r="J5" s="8"/>
      <c r="K5" s="13"/>
      <c r="L5" s="13"/>
    </row>
    <row r="6" spans="1:12" ht="5.25" customHeight="1">
      <c r="A6" s="14"/>
      <c r="B6" s="14"/>
      <c r="C6" s="14"/>
      <c r="D6" s="8"/>
      <c r="E6" s="15"/>
      <c r="F6" s="8"/>
      <c r="G6" s="8"/>
      <c r="H6" s="8"/>
      <c r="I6" s="8"/>
      <c r="J6" s="8"/>
      <c r="K6" s="16"/>
      <c r="L6" s="17"/>
    </row>
    <row r="7" spans="1:12" ht="32.25" customHeight="1">
      <c r="A7" s="18"/>
      <c r="B7" s="18"/>
      <c r="C7" s="18"/>
      <c r="D7" s="19" t="s">
        <v>34</v>
      </c>
      <c r="E7" s="20"/>
      <c r="F7" s="20"/>
      <c r="G7" s="20"/>
      <c r="H7" s="20"/>
      <c r="I7" s="20"/>
      <c r="J7" s="20"/>
      <c r="K7" s="20"/>
      <c r="L7" s="21"/>
    </row>
    <row r="8" spans="1:12" ht="30" customHeight="1">
      <c r="A8" s="22">
        <v>1</v>
      </c>
      <c r="B8" s="23">
        <v>0.4166666666666667</v>
      </c>
      <c r="C8" s="24">
        <v>8</v>
      </c>
      <c r="D8" s="25" t="str">
        <f>VLOOKUP($C8,'[1]Мастер лист'!$A$1:$W$65536,COLUMNS('[1]Мастер лист'!$A$1:C$65536),FALSE)</f>
        <v>ЗВЕРЕВА София, 2002</v>
      </c>
      <c r="E8" s="26">
        <f>VLOOKUP($C8,'[1]Мастер лист'!$A$1:$W$65536,COLUMNS('[1]Мастер лист'!$A$1:D$65536),FALSE)</f>
        <v>0</v>
      </c>
      <c r="F8" s="27" t="str">
        <f>VLOOKUP($C8,'[1]Мастер лист'!$A$1:$W$65536,COLUMNS('[1]Мастер лист'!$A$1:E$65536),FALSE)</f>
        <v>кмс</v>
      </c>
      <c r="G8" s="25" t="str">
        <f>VLOOKUP($C8,'[1]Мастер лист'!$A$1:$W$65536,COLUMNS('[1]Мастер лист'!$A$1:F$65536),FALSE)</f>
        <v>ТРИСТАН - 05</v>
      </c>
      <c r="H8" s="26">
        <f>VLOOKUP($C8,'[1]Мастер лист'!$A$1:$W$65536,COLUMNS('[1]Мастер лист'!$A$1:G$65536),FALSE)</f>
        <v>0</v>
      </c>
      <c r="I8" s="28">
        <f>VLOOKUP($C8,'[1]Мастер лист'!$A$1:$W$65536,COLUMNS('[1]Мастер лист'!$A$1:H$65536),FALSE)</f>
        <v>0</v>
      </c>
      <c r="J8" s="28" t="str">
        <f>VLOOKUP($C8,'[1]Мастер лист'!$A$1:$W$65536,COLUMNS('[1]Мастер лист'!$A$1:I$65536),FALSE)</f>
        <v>ОБУ СШОР Рифей, Челябинская обл</v>
      </c>
      <c r="K8" s="29" t="s">
        <v>35</v>
      </c>
      <c r="L8" s="28"/>
    </row>
    <row r="9" spans="1:12" ht="30" customHeight="1">
      <c r="A9" s="22">
        <v>2</v>
      </c>
      <c r="B9" s="23">
        <v>0.4215277777777778</v>
      </c>
      <c r="C9" s="30">
        <v>7</v>
      </c>
      <c r="D9" s="25" t="str">
        <f>VLOOKUP($C9,'[1]Мастер лист'!$A$1:$W$65536,COLUMNS('[1]Мастер лист'!$A$1:C$65536),FALSE)</f>
        <v>БОРУШКО Юлия, 2001</v>
      </c>
      <c r="E9" s="26">
        <f>VLOOKUP($C9,'[1]Мастер лист'!$A$1:$W$65536,COLUMNS('[1]Мастер лист'!$A$1:D$65536),FALSE)</f>
        <v>0</v>
      </c>
      <c r="F9" s="27" t="str">
        <f>VLOOKUP($C9,'[1]Мастер лист'!$A$1:$W$65536,COLUMNS('[1]Мастер лист'!$A$1:E$65536),FALSE)</f>
        <v>кмс</v>
      </c>
      <c r="G9" s="25" t="str">
        <f>VLOOKUP($C9,'[1]Мастер лист'!$A$1:$W$65536,COLUMNS('[1]Мастер лист'!$A$1:F$65536),FALSE)</f>
        <v xml:space="preserve">РИФ-07, </v>
      </c>
      <c r="H9" s="26">
        <f>VLOOKUP($C9,'[1]Мастер лист'!$A$1:$W$65536,COLUMNS('[1]Мастер лист'!$A$1:G$65536),FALSE)</f>
        <v>0</v>
      </c>
      <c r="I9" s="28">
        <f>VLOOKUP($C9,'[1]Мастер лист'!$A$1:$W$65536,COLUMNS('[1]Мастер лист'!$A$1:H$65536),FALSE)</f>
        <v>0</v>
      </c>
      <c r="J9" s="28" t="str">
        <f>VLOOKUP($C9,'[1]Мастер лист'!$A$1:$W$65536,COLUMNS('[1]Мастер лист'!$A$1:I$65536),FALSE)</f>
        <v>ОБУ СШОР Рифей, Челябинская обл</v>
      </c>
      <c r="K9" s="29" t="s">
        <v>35</v>
      </c>
      <c r="L9" s="28"/>
    </row>
    <row r="10" spans="1:12" ht="30" customHeight="1">
      <c r="A10" s="22">
        <v>3</v>
      </c>
      <c r="B10" s="23">
        <v>0.426388888888889</v>
      </c>
      <c r="C10" s="30">
        <v>9</v>
      </c>
      <c r="D10" s="25" t="str">
        <f>VLOOKUP($C10,'[1]Мастер лист'!$A$1:$W$65536,COLUMNS('[1]Мастер лист'!$A$1:C$65536),FALSE)</f>
        <v>ТЕЛЕНКОВА Олеся, 2004</v>
      </c>
      <c r="E10" s="26">
        <f>VLOOKUP($C10,'[1]Мастер лист'!$A$1:$W$65536,COLUMNS('[1]Мастер лист'!$A$1:D$65536),FALSE)</f>
        <v>0</v>
      </c>
      <c r="F10" s="27" t="str">
        <f>VLOOKUP($C10,'[1]Мастер лист'!$A$1:$W$65536,COLUMNS('[1]Мастер лист'!$A$1:E$65536),FALSE)</f>
        <v>кмс</v>
      </c>
      <c r="G10" s="25" t="str">
        <f>VLOOKUP($C10,'[1]Мастер лист'!$A$1:$W$65536,COLUMNS('[1]Мастер лист'!$A$1:F$65536),FALSE)</f>
        <v>СИЛАРИЯ - 09, коб, гнед,</v>
      </c>
      <c r="H10" s="26">
        <f>VLOOKUP($C10,'[1]Мастер лист'!$A$1:$W$65536,COLUMNS('[1]Мастер лист'!$A$1:G$65536),FALSE)</f>
        <v>0</v>
      </c>
      <c r="I10" s="28">
        <f>VLOOKUP($C10,'[1]Мастер лист'!$A$1:$W$65536,COLUMNS('[1]Мастер лист'!$A$1:H$65536),FALSE)</f>
        <v>0</v>
      </c>
      <c r="J10" s="28" t="str">
        <f>VLOOKUP($C10,'[1]Мастер лист'!$A$1:$W$65536,COLUMNS('[1]Мастер лист'!$A$1:I$65536),FALSE)</f>
        <v>ОБУ СШОР Рифей, Челябинская обл</v>
      </c>
      <c r="K10" s="29" t="s">
        <v>35</v>
      </c>
      <c r="L10" s="28"/>
    </row>
    <row r="11" spans="1:12" ht="33" customHeight="1">
      <c r="A11" s="22">
        <v>4</v>
      </c>
      <c r="B11" s="23">
        <v>0.43125</v>
      </c>
      <c r="C11" s="30">
        <v>39</v>
      </c>
      <c r="D11" s="25" t="str">
        <f>VLOOKUP($C11,'[1]Мастер лист'!$A$1:$W$65536,COLUMNS('[1]Мастер лист'!$A$1:C$65536),FALSE)</f>
        <v>ВОЛОВИКОВА Александра, 2001</v>
      </c>
      <c r="E11" s="26" t="str">
        <f>VLOOKUP($C11,'[1]Мастер лист'!$A$1:$W$65536,COLUMNS('[1]Мастер лист'!$A$1:D$65536),FALSE)</f>
        <v>036401</v>
      </c>
      <c r="F11" s="27">
        <f>VLOOKUP($C11,'[1]Мастер лист'!$A$1:$W$65536,COLUMNS('[1]Мастер лист'!$A$1:E$65536),FALSE)</f>
        <v>2</v>
      </c>
      <c r="G11" s="25" t="str">
        <f>VLOOKUP($C11,'[1]Мастер лист'!$A$1:$W$65536,COLUMNS('[1]Мастер лист'!$A$1:F$65536),FALSE)</f>
        <v>ВАНАДА-12, коб, рыж, ганновер, Ванадий, к.з. Веерден</v>
      </c>
      <c r="H11" s="26" t="str">
        <f>VLOOKUP($C11,'[1]Мастер лист'!$A$1:$W$65536,COLUMNS('[1]Мастер лист'!$A$1:G$65536),FALSE)</f>
        <v>015356</v>
      </c>
      <c r="I11" s="28" t="str">
        <f>VLOOKUP($C11,'[1]Мастер лист'!$A$1:$W$65536,COLUMNS('[1]Мастер лист'!$A$1:H$65536),FALSE)</f>
        <v>Бабенко В.И.</v>
      </c>
      <c r="J11" s="28" t="str">
        <f>VLOOKUP($C11,'[1]Мастер лист'!$A$1:$W$65536,COLUMNS('[1]Мастер лист'!$A$1:I$65536),FALSE)</f>
        <v>КСК Ромашково, МО</v>
      </c>
      <c r="K11" s="29" t="s">
        <v>35</v>
      </c>
      <c r="L11" s="28"/>
    </row>
    <row r="12" spans="1:12" ht="30" customHeight="1">
      <c r="A12" s="22">
        <v>5</v>
      </c>
      <c r="B12" s="23">
        <v>0.436111111111111</v>
      </c>
      <c r="C12" s="30">
        <v>12</v>
      </c>
      <c r="D12" s="25" t="str">
        <f>VLOOKUP($C12,'[1]Мастер лист'!$A$1:$W$65536,COLUMNS('[1]Мастер лист'!$A$1:C$65536),FALSE)</f>
        <v>СТОЛЯРОВА Мария, 1980</v>
      </c>
      <c r="E12" s="26" t="str">
        <f>VLOOKUP($C12,'[1]Мастер лист'!$A$1:$W$65536,COLUMNS('[1]Мастер лист'!$A$1:D$65536),FALSE)</f>
        <v>015180</v>
      </c>
      <c r="F12" s="27" t="str">
        <f>VLOOKUP($C12,'[1]Мастер лист'!$A$1:$W$65536,COLUMNS('[1]Мастер лист'!$A$1:E$65536),FALSE)</f>
        <v>б.р</v>
      </c>
      <c r="G12" s="25" t="str">
        <f>VLOOKUP($C12,'[1]Мастер лист'!$A$1:$W$65536,COLUMNS('[1]Мастер лист'!$A$1:F$65536),FALSE)</f>
        <v>МАЧУ- ПИКЧУ-11 мерин, вор. полукр., Максимус, КФХ Веселина И.Г.</v>
      </c>
      <c r="H12" s="26" t="str">
        <f>VLOOKUP($C12,'[1]Мастер лист'!$A$1:$W$65536,COLUMNS('[1]Мастер лист'!$A$1:G$65536),FALSE)</f>
        <v>016795</v>
      </c>
      <c r="I12" s="28" t="str">
        <f>VLOOKUP($C12,'[1]Мастер лист'!$A$1:$W$65536,COLUMNS('[1]Мастер лист'!$A$1:H$65536),FALSE)</f>
        <v>Столярова М.Л.</v>
      </c>
      <c r="J12" s="28" t="str">
        <f>VLOOKUP($C12,'[1]Мастер лист'!$A$1:$W$65536,COLUMNS('[1]Мастер лист'!$A$1:I$65536),FALSE)</f>
        <v>ч.в. МО</v>
      </c>
      <c r="K12" s="31" t="s">
        <v>15</v>
      </c>
      <c r="L12" s="28" t="s">
        <v>16</v>
      </c>
    </row>
    <row r="13" spans="1:12" ht="30" customHeight="1">
      <c r="A13" s="22">
        <v>6</v>
      </c>
      <c r="B13" s="23">
        <v>0.440972222222222</v>
      </c>
      <c r="C13" s="30">
        <v>37</v>
      </c>
      <c r="D13" s="25" t="str">
        <f>VLOOKUP($C13,'[1]Мастер лист'!$A$1:$W$65536,COLUMNS('[1]Мастер лист'!$A$1:C$65536),FALSE)</f>
        <v>САЗОНОВА  Анастасия, 1996</v>
      </c>
      <c r="E13" s="26" t="str">
        <f>VLOOKUP($C13,'[1]Мастер лист'!$A$1:$W$65536,COLUMNS('[1]Мастер лист'!$A$1:D$65536),FALSE)</f>
        <v>034996</v>
      </c>
      <c r="F13" s="27" t="str">
        <f>VLOOKUP($C13,'[1]Мастер лист'!$A$1:$W$65536,COLUMNS('[1]Мастер лист'!$A$1:E$65536),FALSE)</f>
        <v>б.р</v>
      </c>
      <c r="G13" s="25" t="str">
        <f>VLOOKUP($C13,'[1]Мастер лист'!$A$1:$W$65536,COLUMNS('[1]Мастер лист'!$A$1:F$65536),FALSE)</f>
        <v>ВЕСТ ПОЙНТ-00, мер, вор, тракен</v>
      </c>
      <c r="H13" s="26" t="str">
        <f>VLOOKUP($C13,'[1]Мастер лист'!$A$1:$W$65536,COLUMNS('[1]Мастер лист'!$A$1:G$65536),FALSE)</f>
        <v>002592</v>
      </c>
      <c r="I13" s="28" t="str">
        <f>VLOOKUP($C13,'[1]Мастер лист'!$A$1:$W$65536,COLUMNS('[1]Мастер лист'!$A$1:H$65536),FALSE)</f>
        <v>Королева А.</v>
      </c>
      <c r="J13" s="28" t="str">
        <f>VLOOKUP($C13,'[1]Мастер лист'!$A$1:$W$65536,COLUMNS('[1]Мастер лист'!$A$1:I$65536),FALSE)</f>
        <v>КСК Ромашково МО</v>
      </c>
      <c r="K13" s="31" t="s">
        <v>15</v>
      </c>
      <c r="L13" s="28" t="s">
        <v>16</v>
      </c>
    </row>
    <row r="14" spans="1:12" ht="30" customHeight="1">
      <c r="A14" s="22">
        <v>7</v>
      </c>
      <c r="B14" s="23">
        <v>0.445833333333333</v>
      </c>
      <c r="C14" s="30">
        <v>22</v>
      </c>
      <c r="D14" s="25" t="str">
        <f>VLOOKUP($C14,'[1]Мастер лист'!$A$1:$W$65536,COLUMNS('[1]Мастер лист'!$A$1:C$65536),FALSE)</f>
        <v>ТЕРЕНТЬЕВА  Юлия, 2004</v>
      </c>
      <c r="E14" s="26" t="str">
        <f>VLOOKUP($C14,'[1]Мастер лист'!$A$1:$W$65536,COLUMNS('[1]Мастер лист'!$A$1:D$65536),FALSE)</f>
        <v>055604</v>
      </c>
      <c r="F14" s="27">
        <f>VLOOKUP($C14,'[1]Мастер лист'!$A$1:$W$65536,COLUMNS('[1]Мастер лист'!$A$1:E$65536),FALSE)</f>
        <v>2</v>
      </c>
      <c r="G14" s="25" t="str">
        <f>VLOOKUP($C14,'[1]Мастер лист'!$A$1:$W$65536,COLUMNS('[1]Мастер лист'!$A$1:F$65536),FALSE)</f>
        <v>САНТА-КЛАУС-12 мер, рыж, русск спорт, Сан Доминик, к.з Вестфален-Свит, Россия</v>
      </c>
      <c r="H14" s="26" t="str">
        <f>VLOOKUP($C14,'[1]Мастер лист'!$A$1:$W$65536,COLUMNS('[1]Мастер лист'!$A$1:G$65536),FALSE)</f>
        <v>016327</v>
      </c>
      <c r="I14" s="28">
        <f>VLOOKUP($C14,'[1]Мастер лист'!$A$1:$W$65536,COLUMNS('[1]Мастер лист'!$A$1:H$65536),FALSE)</f>
        <v>0</v>
      </c>
      <c r="J14" s="28" t="str">
        <f>VLOOKUP($C14,'[1]Мастер лист'!$A$1:$W$65536,COLUMNS('[1]Мастер лист'!$A$1:I$65536),FALSE)</f>
        <v>КСК Отрада, МО</v>
      </c>
      <c r="K14" s="31" t="s">
        <v>15</v>
      </c>
      <c r="L14" s="28" t="s">
        <v>16</v>
      </c>
    </row>
    <row r="15" spans="1:12" ht="30" customHeight="1">
      <c r="A15" s="22">
        <v>8</v>
      </c>
      <c r="B15" s="23">
        <v>0.450694444444444</v>
      </c>
      <c r="C15" s="30">
        <v>40</v>
      </c>
      <c r="D15" s="25" t="str">
        <f>VLOOKUP($C15,'[1]Мастер лист'!$A$1:$W$65536,COLUMNS('[1]Мастер лист'!$A$1:C$65536),FALSE)</f>
        <v>ДАНИЛОВА  Алина, 2004</v>
      </c>
      <c r="E15" s="26" t="str">
        <f>VLOOKUP($C15,'[1]Мастер лист'!$A$1:$W$65536,COLUMNS('[1]Мастер лист'!$A$1:D$65536),FALSE)</f>
        <v>026204</v>
      </c>
      <c r="F15" s="27" t="str">
        <f>VLOOKUP($C15,'[1]Мастер лист'!$A$1:$W$65536,COLUMNS('[1]Мастер лист'!$A$1:E$65536),FALSE)</f>
        <v>КМС</v>
      </c>
      <c r="G15" s="25" t="str">
        <f>VLOOKUP($C15,'[1]Мастер лист'!$A$1:$W$65536,COLUMNS('[1]Мастер лист'!$A$1:F$65536),FALSE)</f>
        <v>ЭНКАНТАДОР - 01, мер, гнед, тракен, Калибр, к.з Кавказ</v>
      </c>
      <c r="H15" s="26" t="str">
        <f>VLOOKUP($C15,'[1]Мастер лист'!$A$1:$W$65536,COLUMNS('[1]Мастер лист'!$A$1:G$65536),FALSE)</f>
        <v>007926</v>
      </c>
      <c r="I15" s="28" t="str">
        <f>VLOOKUP($C15,'[1]Мастер лист'!$A$1:$W$65536,COLUMNS('[1]Мастер лист'!$A$1:H$65536),FALSE)</f>
        <v>Афанасьева Н.А.</v>
      </c>
      <c r="J15" s="28" t="str">
        <f>VLOOKUP($C15,'[1]Мастер лист'!$A$1:$W$65536,COLUMNS('[1]Мастер лист'!$A$1:I$65536),FALSE)</f>
        <v>ч.в.Москва</v>
      </c>
      <c r="K15" s="31" t="s">
        <v>15</v>
      </c>
      <c r="L15" s="28" t="s">
        <v>16</v>
      </c>
    </row>
    <row r="16" spans="1:12" ht="30" customHeight="1">
      <c r="A16" s="22">
        <v>9</v>
      </c>
      <c r="B16" s="23">
        <v>0.455555555555555</v>
      </c>
      <c r="C16" s="30">
        <v>10</v>
      </c>
      <c r="D16" s="25" t="str">
        <f>VLOOKUP($C16,'[1]Мастер лист'!$A$1:$W$65536,COLUMNS('[1]Мастер лист'!$A$1:C$65536),FALSE)</f>
        <v>СЛЮЗАР  Кристина, 2004</v>
      </c>
      <c r="E16" s="26" t="str">
        <f>VLOOKUP($C16,'[1]Мастер лист'!$A$1:$W$65536,COLUMNS('[1]Мастер лист'!$A$1:D$65536),FALSE)</f>
        <v>120304</v>
      </c>
      <c r="F16" s="27" t="str">
        <f>VLOOKUP($C16,'[1]Мастер лист'!$A$1:$W$65536,COLUMNS('[1]Мастер лист'!$A$1:E$65536),FALSE)</f>
        <v>1ю</v>
      </c>
      <c r="G16" s="25" t="str">
        <f>VLOOKUP($C16,'[1]Мастер лист'!$A$1:$W$65536,COLUMNS('[1]Мастер лист'!$A$1:F$65536),FALSE)</f>
        <v>РАДЖА-13 мерин, гн. укр.верх., Ареал, Украина</v>
      </c>
      <c r="H16" s="26" t="str">
        <f>VLOOKUP($C16,'[1]Мастер лист'!$A$1:$W$65536,COLUMNS('[1]Мастер лист'!$A$1:G$65536),FALSE)</f>
        <v>020268</v>
      </c>
      <c r="I16" s="28" t="str">
        <f>VLOOKUP($C16,'[1]Мастер лист'!$A$1:$W$65536,COLUMNS('[1]Мастер лист'!$A$1:H$65536),FALSE)</f>
        <v>Бисиркин С,И.</v>
      </c>
      <c r="J16" s="28" t="str">
        <f>VLOOKUP($C16,'[1]Мастер лист'!$A$1:$W$65536,COLUMNS('[1]Мастер лист'!$A$1:I$65536),FALSE)</f>
        <v>ч.в. МО</v>
      </c>
      <c r="K16" s="31" t="s">
        <v>15</v>
      </c>
      <c r="L16" s="28" t="s">
        <v>16</v>
      </c>
    </row>
    <row r="17" spans="1:12" ht="30" customHeight="1">
      <c r="A17" s="22">
        <v>10</v>
      </c>
      <c r="B17" s="23">
        <v>0.460416666666666</v>
      </c>
      <c r="C17" s="30">
        <v>11</v>
      </c>
      <c r="D17" s="25" t="str">
        <f>VLOOKUP($C17,'[1]Мастер лист'!$A$1:$W$65536,COLUMNS('[1]Мастер лист'!$A$1:C$65536),FALSE)</f>
        <v>КОСАРЕВА  Елизавета, 2002</v>
      </c>
      <c r="E17" s="26" t="str">
        <f>VLOOKUP($C17,'[1]Мастер лист'!$A$1:$W$65536,COLUMNS('[1]Мастер лист'!$A$1:D$65536),FALSE)</f>
        <v>на оформл</v>
      </c>
      <c r="F17" s="27">
        <f>VLOOKUP($C17,'[1]Мастер лист'!$A$1:$W$65536,COLUMNS('[1]Мастер лист'!$A$1:E$65536),FALSE)</f>
        <v>3</v>
      </c>
      <c r="G17" s="25" t="str">
        <f>VLOOKUP($C17,'[1]Мастер лист'!$A$1:$W$65536,COLUMNS('[1]Мастер лист'!$A$1:F$65536),FALSE)</f>
        <v>АРТИСТ- 98, мер, гн. латв., Апломб, голшт., Беларусь</v>
      </c>
      <c r="H17" s="26" t="str">
        <f>VLOOKUP($C17,'[1]Мастер лист'!$A$1:$W$65536,COLUMNS('[1]Мастер лист'!$A$1:G$65536),FALSE)</f>
        <v>007105</v>
      </c>
      <c r="I17" s="28" t="str">
        <f>VLOOKUP($C17,'[1]Мастер лист'!$A$1:$W$65536,COLUMNS('[1]Мастер лист'!$A$1:H$65536),FALSE)</f>
        <v>Димитров Д.</v>
      </c>
      <c r="J17" s="28" t="str">
        <f>VLOOKUP($C17,'[1]Мастер лист'!$A$1:$W$65536,COLUMNS('[1]Мастер лист'!$A$1:I$65536),FALSE)</f>
        <v xml:space="preserve">ч.в. МО </v>
      </c>
      <c r="K17" s="31" t="s">
        <v>15</v>
      </c>
      <c r="L17" s="28" t="s">
        <v>16</v>
      </c>
    </row>
    <row r="18" spans="1:12" ht="24.75" customHeight="1">
      <c r="A18" s="19" t="s">
        <v>17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ht="30" customHeight="1">
      <c r="A19" s="22">
        <v>1</v>
      </c>
      <c r="B19" s="23">
        <v>0.47222222222222227</v>
      </c>
      <c r="C19" s="30">
        <v>24</v>
      </c>
      <c r="D19" s="25" t="str">
        <f>VLOOKUP($C19,'[1]Мастер лист'!$A$1:$W$65536,COLUMNS('[1]Мастер лист'!$A$1:C$65536),FALSE)</f>
        <v>ФИРСОВА Ольга, 2005</v>
      </c>
      <c r="E19" s="26">
        <f>VLOOKUP($C19,'[1]Мастер лист'!$A$1:$W$65536,COLUMNS('[1]Мастер лист'!$A$1:D$65536),FALSE)</f>
        <v>0</v>
      </c>
      <c r="F19" s="27" t="str">
        <f>VLOOKUP($C19,'[1]Мастер лист'!$A$1:$W$65536,COLUMNS('[1]Мастер лист'!$A$1:E$65536),FALSE)</f>
        <v>б.р</v>
      </c>
      <c r="G19" s="25" t="str">
        <f>VLOOKUP($C19,'[1]Мастер лист'!$A$1:$W$65536,COLUMNS('[1]Мастер лист'!$A$1:F$65536),FALSE)</f>
        <v>ВАН ДЕЙК - 05,  мер, т-гнед, голшт, Водолей, КФХ Тракен, Курская обл</v>
      </c>
      <c r="H19" s="26" t="str">
        <f>VLOOKUP($C19,'[1]Мастер лист'!$A$1:$W$65536,COLUMNS('[1]Мастер лист'!$A$1:G$65536),FALSE)</f>
        <v>009216</v>
      </c>
      <c r="I19" s="28" t="str">
        <f>VLOOKUP($C19,'[1]Мастер лист'!$A$1:$W$65536,COLUMNS('[1]Мастер лист'!$A$1:H$65536),FALSE)</f>
        <v>Белоконь В.А.</v>
      </c>
      <c r="J19" s="28" t="str">
        <f>VLOOKUP($C19,'[1]Мастер лист'!$A$1:$W$65536,COLUMNS('[1]Мастер лист'!$A$1:I$65536),FALSE)</f>
        <v>ч.в. МО</v>
      </c>
      <c r="K19" s="29" t="s">
        <v>18</v>
      </c>
      <c r="L19" s="28" t="s">
        <v>36</v>
      </c>
    </row>
    <row r="20" spans="1:12" ht="30" customHeight="1">
      <c r="A20" s="22">
        <v>2</v>
      </c>
      <c r="B20" s="23">
        <v>0.4763888888888889</v>
      </c>
      <c r="C20" s="30">
        <v>2</v>
      </c>
      <c r="D20" s="25" t="str">
        <f>VLOOKUP($C20,'[1]Мастер лист'!$A$1:$W$65536,COLUMNS('[1]Мастер лист'!$A$1:C$65536),FALSE)</f>
        <v>ИВАНОВА  Любовь, 1976</v>
      </c>
      <c r="E20" s="26" t="str">
        <f>VLOOKUP($C20,'[1]Мастер лист'!$A$1:$W$65536,COLUMNS('[1]Мастер лист'!$A$1:D$65536),FALSE)</f>
        <v>000376</v>
      </c>
      <c r="F20" s="27" t="str">
        <f>VLOOKUP($C20,'[1]Мастер лист'!$A$1:$W$65536,COLUMNS('[1]Мастер лист'!$A$1:E$65536),FALSE)</f>
        <v>б.р</v>
      </c>
      <c r="G20" s="25" t="str">
        <f>VLOOKUP($C20,'[1]Мастер лист'!$A$1:$W$65536,COLUMNS('[1]Мастер лист'!$A$1:F$65536),FALSE)</f>
        <v>НАВИГАЦИЯ - 12, коб, сер, орловск, Империал, Россия</v>
      </c>
      <c r="H20" s="26" t="str">
        <f>VLOOKUP($C20,'[1]Мастер лист'!$A$1:$W$65536,COLUMNS('[1]Мастер лист'!$A$1:G$65536),FALSE)</f>
        <v>009059</v>
      </c>
      <c r="I20" s="28" t="str">
        <f>VLOOKUP($C20,'[1]Мастер лист'!$A$1:$W$65536,COLUMNS('[1]Мастер лист'!$A$1:H$65536),FALSE)</f>
        <v>Иванова Л.В.</v>
      </c>
      <c r="J20" s="28" t="str">
        <f>VLOOKUP($C20,'[1]Мастер лист'!$A$1:$W$65536,COLUMNS('[1]Мастер лист'!$A$1:I$65536),FALSE)</f>
        <v>ч.в МО</v>
      </c>
      <c r="K20" s="29" t="s">
        <v>18</v>
      </c>
      <c r="L20" s="28" t="s">
        <v>16</v>
      </c>
    </row>
    <row r="21" spans="1:12" ht="27.75" customHeight="1">
      <c r="A21" s="22">
        <v>3</v>
      </c>
      <c r="B21" s="23">
        <v>0.480555555555556</v>
      </c>
      <c r="C21" s="30">
        <v>23</v>
      </c>
      <c r="D21" s="25" t="str">
        <f>VLOOKUP($C21,'[1]Мастер лист'!$A$1:$W$65536,COLUMNS('[1]Мастер лист'!$A$1:C$65536),FALSE)</f>
        <v>ФИРСОВА Анна, 2005</v>
      </c>
      <c r="E21" s="26">
        <f>VLOOKUP($C21,'[1]Мастер лист'!$A$1:$W$65536,COLUMNS('[1]Мастер лист'!$A$1:D$65536),FALSE)</f>
        <v>0</v>
      </c>
      <c r="F21" s="27" t="str">
        <f>VLOOKUP($C21,'[1]Мастер лист'!$A$1:$W$65536,COLUMNS('[1]Мастер лист'!$A$1:E$65536),FALSE)</f>
        <v>б.р</v>
      </c>
      <c r="G21" s="34" t="str">
        <f>VLOOKUP($C21,'[1]Мастер лист'!$A$1:$W$65536,COLUMNS('[1]Мастер лист'!$A$1:F$65536),FALSE)</f>
        <v>ГАРСОН-11, жер, сер, тракен, ПКФ Антарес</v>
      </c>
      <c r="H21" s="26">
        <f>VLOOKUP($C21,'[1]Мастер лист'!$A$1:$W$65536,COLUMNS('[1]Мастер лист'!$A$1:G$65536),FALSE)</f>
        <v>0</v>
      </c>
      <c r="I21" s="28">
        <f>VLOOKUP($C21,'[1]Мастер лист'!$A$1:$W$65536,COLUMNS('[1]Мастер лист'!$A$1:H$65536),FALSE)</f>
        <v>0</v>
      </c>
      <c r="J21" s="28" t="str">
        <f>VLOOKUP($C21,'[1]Мастер лист'!$A$1:$W$65536,COLUMNS('[1]Мастер лист'!$A$1:I$65536),FALSE)</f>
        <v>ч.в. МО</v>
      </c>
      <c r="K21" s="29" t="s">
        <v>18</v>
      </c>
      <c r="L21" s="35" t="s">
        <v>36</v>
      </c>
    </row>
    <row r="22" spans="1:12" ht="27" customHeight="1">
      <c r="A22" s="22">
        <v>4</v>
      </c>
      <c r="B22" s="23">
        <v>0.484722222222222</v>
      </c>
      <c r="C22" s="30">
        <v>36</v>
      </c>
      <c r="D22" s="25" t="str">
        <f>VLOOKUP($C22,'[1]Мастер лист'!$A$1:$W$65536,COLUMNS('[1]Мастер лист'!$A$1:C$65536),FALSE)</f>
        <v>ЧУПРИКОВА Виктория, 1997</v>
      </c>
      <c r="E22" s="26" t="str">
        <f>VLOOKUP($C22,'[1]Мастер лист'!$A$1:$W$65536,COLUMNS('[1]Мастер лист'!$A$1:D$65536),FALSE)</f>
        <v>016994</v>
      </c>
      <c r="F22" s="27" t="str">
        <f>VLOOKUP($C22,'[1]Мастер лист'!$A$1:$W$65536,COLUMNS('[1]Мастер лист'!$A$1:E$65536),FALSE)</f>
        <v>б.р</v>
      </c>
      <c r="G22" s="25" t="str">
        <f>VLOOKUP($C22,'[1]Мастер лист'!$A$1:$W$65536,COLUMNS('[1]Мастер лист'!$A$1:F$65536),FALSE)</f>
        <v>БЬЮТИ - 12, коб, гнед, полукр, Талбой, Краснодарский край</v>
      </c>
      <c r="H22" s="26" t="str">
        <f>VLOOKUP($C22,'[1]Мастер лист'!$A$1:$W$65536,COLUMNS('[1]Мастер лист'!$A$1:G$65536),FALSE)</f>
        <v>021603</v>
      </c>
      <c r="I22" s="28" t="str">
        <f>VLOOKUP($C22,'[1]Мастер лист'!$A$1:$W$65536,COLUMNS('[1]Мастер лист'!$A$1:H$65536),FALSE)</f>
        <v>Пожидаева Т.А.</v>
      </c>
      <c r="J22" s="28" t="str">
        <f>VLOOKUP($C22,'[1]Мастер лист'!$A$1:$W$65536,COLUMNS('[1]Мастер лист'!$A$1:I$65536),FALSE)</f>
        <v>ШВЕ "Paradise"</v>
      </c>
      <c r="K22" s="29" t="s">
        <v>18</v>
      </c>
      <c r="L22" s="35" t="s">
        <v>16</v>
      </c>
    </row>
    <row r="23" spans="1:12" ht="27" customHeight="1">
      <c r="A23" s="22">
        <v>5</v>
      </c>
      <c r="B23" s="23">
        <v>0.488888888888889</v>
      </c>
      <c r="C23" s="30">
        <v>35</v>
      </c>
      <c r="D23" s="25" t="str">
        <f>VLOOKUP($C23,'[1]Мастер лист'!$A$1:$W$65536,COLUMNS('[1]Мастер лист'!$A$1:C$65536),FALSE)</f>
        <v>МУРЫГИНА  Ольга, 1994</v>
      </c>
      <c r="E23" s="26" t="str">
        <f>VLOOKUP($C23,'[1]Мастер лист'!$A$1:$W$65536,COLUMNS('[1]Мастер лист'!$A$1:D$65536),FALSE)</f>
        <v>016994</v>
      </c>
      <c r="F23" s="27" t="str">
        <f>VLOOKUP($C23,'[1]Мастер лист'!$A$1:$W$65536,COLUMNS('[1]Мастер лист'!$A$1:E$65536),FALSE)</f>
        <v>б.р</v>
      </c>
      <c r="G23" s="25" t="str">
        <f>VLOOKUP($C23,'[1]Мастер лист'!$A$1:$W$65536,COLUMNS('[1]Мастер лист'!$A$1:F$65536),FALSE)</f>
        <v>ГРАНД МАЙЕР - 08, мер, гнед, полукр, Метчик, Россия</v>
      </c>
      <c r="H23" s="26" t="str">
        <f>VLOOKUP($C23,'[1]Мастер лист'!$A$1:$W$65536,COLUMNS('[1]Мастер лист'!$A$1:G$65536),FALSE)</f>
        <v>010660</v>
      </c>
      <c r="I23" s="28" t="str">
        <f>VLOOKUP($C23,'[1]Мастер лист'!$A$1:$W$65536,COLUMNS('[1]Мастер лист'!$A$1:H$65536),FALSE)</f>
        <v>Демченко Т.А.</v>
      </c>
      <c r="J23" s="28" t="str">
        <f>VLOOKUP($C23,'[1]Мастер лист'!$A$1:$W$65536,COLUMNS('[1]Мастер лист'!$A$1:I$65536),FALSE)</f>
        <v>ШВЕ "Paradise"</v>
      </c>
      <c r="K23" s="29" t="s">
        <v>18</v>
      </c>
      <c r="L23" s="35" t="s">
        <v>16</v>
      </c>
    </row>
    <row r="24" spans="1:12" ht="27" customHeight="1">
      <c r="A24" s="22">
        <v>6</v>
      </c>
      <c r="B24" s="23">
        <v>0.493055555555556</v>
      </c>
      <c r="C24" s="30">
        <v>10</v>
      </c>
      <c r="D24" s="25" t="str">
        <f>VLOOKUP($C24,'[1]Мастер лист'!$A$1:$W$65536,COLUMNS('[1]Мастер лист'!$A$1:C$65536),FALSE)</f>
        <v>СЛЮЗАР  Кристина, 2004</v>
      </c>
      <c r="E24" s="26" t="str">
        <f>VLOOKUP($C24,'[1]Мастер лист'!$A$1:$W$65536,COLUMNS('[1]Мастер лист'!$A$1:D$65536),FALSE)</f>
        <v>120304</v>
      </c>
      <c r="F24" s="27" t="str">
        <f>VLOOKUP($C24,'[1]Мастер лист'!$A$1:$W$65536,COLUMNS('[1]Мастер лист'!$A$1:E$65536),FALSE)</f>
        <v>1ю</v>
      </c>
      <c r="G24" s="25" t="str">
        <f>VLOOKUP($C24,'[1]Мастер лист'!$A$1:$W$65536,COLUMNS('[1]Мастер лист'!$A$1:F$65536),FALSE)</f>
        <v>РАДЖА-13 мерин, гн. укр.верх., Ареал, Украина</v>
      </c>
      <c r="H24" s="26" t="str">
        <f>VLOOKUP($C24,'[1]Мастер лист'!$A$1:$W$65536,COLUMNS('[1]Мастер лист'!$A$1:G$65536),FALSE)</f>
        <v>020268</v>
      </c>
      <c r="I24" s="28" t="str">
        <f>VLOOKUP($C24,'[1]Мастер лист'!$A$1:$W$65536,COLUMNS('[1]Мастер лист'!$A$1:H$65536),FALSE)</f>
        <v>Бисиркин С,И.</v>
      </c>
      <c r="J24" s="28" t="str">
        <f>VLOOKUP($C24,'[1]Мастер лист'!$A$1:$W$65536,COLUMNS('[1]Мастер лист'!$A$1:I$65536),FALSE)</f>
        <v>ч.в. МО</v>
      </c>
      <c r="K24" s="29" t="s">
        <v>18</v>
      </c>
      <c r="L24" s="35" t="s">
        <v>36</v>
      </c>
    </row>
    <row r="25" spans="1:12" ht="27" customHeight="1">
      <c r="A25" s="22">
        <v>7</v>
      </c>
      <c r="B25" s="23">
        <v>0.497222222222222</v>
      </c>
      <c r="C25" s="30">
        <v>25</v>
      </c>
      <c r="D25" s="25" t="str">
        <f>VLOOKUP($C25,'[1]Мастер лист'!$A$1:$W$65536,COLUMNS('[1]Мастер лист'!$A$1:C$65536),FALSE)</f>
        <v>ФИРСОВА Анна, 2005</v>
      </c>
      <c r="E25" s="26">
        <f>VLOOKUP($C25,'[1]Мастер лист'!$A$1:$W$65536,COLUMNS('[1]Мастер лист'!$A$1:D$65536),FALSE)</f>
        <v>0</v>
      </c>
      <c r="F25" s="27" t="str">
        <f>VLOOKUP($C25,'[1]Мастер лист'!$A$1:$W$65536,COLUMNS('[1]Мастер лист'!$A$1:E$65536),FALSE)</f>
        <v>б.р</v>
      </c>
      <c r="G25" s="25" t="str">
        <f>VLOOKUP($C25,'[1]Мастер лист'!$A$1:$W$65536,COLUMNS('[1]Мастер лист'!$A$1:F$65536),FALSE)</f>
        <v>ВАН ДЕЙК - 05,  мер, т-гнед, голшт, Водолей, КФХ Тракен, Курская обл</v>
      </c>
      <c r="H25" s="26" t="str">
        <f>VLOOKUP($C25,'[1]Мастер лист'!$A$1:$W$65536,COLUMNS('[1]Мастер лист'!$A$1:G$65536),FALSE)</f>
        <v>009216</v>
      </c>
      <c r="I25" s="28" t="str">
        <f>VLOOKUP($C25,'[1]Мастер лист'!$A$1:$W$65536,COLUMNS('[1]Мастер лист'!$A$1:H$65536),FALSE)</f>
        <v>Белоконь В.А.</v>
      </c>
      <c r="J25" s="28" t="str">
        <f>VLOOKUP($C25,'[1]Мастер лист'!$A$1:$W$65536,COLUMNS('[1]Мастер лист'!$A$1:I$65536),FALSE)</f>
        <v>ч.в. МО</v>
      </c>
      <c r="K25" s="29" t="s">
        <v>18</v>
      </c>
      <c r="L25" s="35" t="s">
        <v>36</v>
      </c>
    </row>
    <row r="26" spans="1:12" ht="19.5" customHeight="1">
      <c r="A26" s="22"/>
      <c r="B26" s="23"/>
      <c r="C26" s="30"/>
      <c r="D26" s="25" t="e">
        <f>VLOOKUP($C26,'[1]Мастер лист'!$A$1:$W$65536,COLUMNS('[1]Мастер лист'!$A$1:C$65536),FALSE)</f>
        <v>#N/A</v>
      </c>
      <c r="E26" s="26" t="e">
        <f>VLOOKUP($C26,'[1]Мастер лист'!$A$1:$W$65536,COLUMNS('[1]Мастер лист'!$A$1:D$65536),FALSE)</f>
        <v>#N/A</v>
      </c>
      <c r="F26" s="27" t="e">
        <f>VLOOKUP($C26,'[1]Мастер лист'!$A$1:$W$65536,COLUMNS('[1]Мастер лист'!$A$1:E$65536),FALSE)</f>
        <v>#N/A</v>
      </c>
      <c r="G26" s="25" t="e">
        <f>VLOOKUP($C26,'[1]Мастер лист'!$A$1:$W$65536,COLUMNS('[1]Мастер лист'!$A$1:F$65536),FALSE)</f>
        <v>#N/A</v>
      </c>
      <c r="H26" s="26" t="e">
        <f>VLOOKUP($C26,'[1]Мастер лист'!$A$1:$W$65536,COLUMNS('[1]Мастер лист'!$A$1:G$65536),FALSE)</f>
        <v>#N/A</v>
      </c>
      <c r="I26" s="28" t="e">
        <f>VLOOKUP($C26,'[1]Мастер лист'!$A$1:$W$65536,COLUMNS('[1]Мастер лист'!$A$1:H$65536),FALSE)</f>
        <v>#N/A</v>
      </c>
      <c r="J26" s="28" t="e">
        <f>VLOOKUP($C26,'[1]Мастер лист'!$A$1:$W$65536,COLUMNS('[1]Мастер лист'!$A$1:I$65536),FALSE)</f>
        <v>#N/A</v>
      </c>
      <c r="K26" s="29"/>
      <c r="L26" s="35"/>
    </row>
    <row r="27" spans="1:12" ht="28.5" customHeight="1">
      <c r="A27" s="22">
        <v>8</v>
      </c>
      <c r="B27" s="23">
        <v>0.5097222222222222</v>
      </c>
      <c r="C27" s="30">
        <v>6</v>
      </c>
      <c r="D27" s="25" t="str">
        <f>VLOOKUP($C27,'[1]Мастер лист'!$A$1:$W$65536,COLUMNS('[1]Мастер лист'!$A$1:C$65536),FALSE)</f>
        <v>ФИЛЕВА  Мария, 1985</v>
      </c>
      <c r="E27" s="26" t="str">
        <f>VLOOKUP($C27,'[1]Мастер лист'!$A$1:$W$65536,COLUMNS('[1]Мастер лист'!$A$1:D$65536),FALSE)</f>
        <v>035385</v>
      </c>
      <c r="F27" s="27" t="str">
        <f>VLOOKUP($C27,'[1]Мастер лист'!$A$1:$W$65536,COLUMNS('[1]Мастер лист'!$A$1:E$65536),FALSE)</f>
        <v>б.р</v>
      </c>
      <c r="G27" s="25" t="str">
        <f>VLOOKUP($C27,'[1]Мастер лист'!$A$1:$W$65536,COLUMNS('[1]Мастер лист'!$A$1:F$65536),FALSE)</f>
        <v>ГУЛИВЕР (ЛАРИ) -08, мер, вор, великопольск, Польша</v>
      </c>
      <c r="H27" s="26">
        <f>VLOOKUP($C27,'[1]Мастер лист'!$A$1:$W$65536,COLUMNS('[1]Мастер лист'!$A$1:G$65536),FALSE)</f>
        <v>0</v>
      </c>
      <c r="I27" s="28" t="str">
        <f>VLOOKUP($C27,'[1]Мастер лист'!$A$1:$W$65536,COLUMNS('[1]Мастер лист'!$A$1:H$65536),FALSE)</f>
        <v>Филева М.С</v>
      </c>
      <c r="J27" s="28" t="str">
        <f>VLOOKUP($C27,'[1]Мастер лист'!$A$1:$W$65536,COLUMNS('[1]Мастер лист'!$A$1:I$65536),FALSE)</f>
        <v>КШ "Ореол", МО</v>
      </c>
      <c r="K27" s="29" t="s">
        <v>18</v>
      </c>
      <c r="L27" s="35" t="s">
        <v>16</v>
      </c>
    </row>
    <row r="28" spans="1:12" ht="29.25" customHeight="1">
      <c r="A28" s="22">
        <v>9</v>
      </c>
      <c r="B28" s="23">
        <v>0.513888888888889</v>
      </c>
      <c r="C28" s="24">
        <v>13</v>
      </c>
      <c r="D28" s="25" t="str">
        <f>VLOOKUP($C28,'[1]Мастер лист'!$A$1:$W$65536,COLUMNS('[1]Мастер лист'!$A$1:C$65536),FALSE)</f>
        <v>КАЛИНКИНА  Надежда, 2001</v>
      </c>
      <c r="E28" s="26" t="str">
        <f>VLOOKUP($C28,'[1]Мастер лист'!$A$1:$W$65536,COLUMNS('[1]Мастер лист'!$A$1:D$65536),FALSE)</f>
        <v>061201</v>
      </c>
      <c r="F28" s="27" t="str">
        <f>VLOOKUP($C28,'[1]Мастер лист'!$A$1:$W$65536,COLUMNS('[1]Мастер лист'!$A$1:E$65536),FALSE)</f>
        <v>КМС</v>
      </c>
      <c r="G28" s="25" t="str">
        <f>VLOOKUP($C28,'[1]Мастер лист'!$A$1:$W$65536,COLUMNS('[1]Мастер лист'!$A$1:F$65536),FALSE)</f>
        <v>ЭТУАЛЬ - 14, вор, коб, голандск</v>
      </c>
      <c r="H28" s="26">
        <f>VLOOKUP($C28,'[1]Мастер лист'!$A$1:$W$65536,COLUMNS('[1]Мастер лист'!$A$1:G$65536),FALSE)</f>
        <v>0</v>
      </c>
      <c r="I28" s="28">
        <f>VLOOKUP($C28,'[1]Мастер лист'!$A$1:$W$65536,COLUMNS('[1]Мастер лист'!$A$1:H$65536),FALSE)</f>
        <v>0</v>
      </c>
      <c r="J28" s="28" t="str">
        <f>VLOOKUP($C28,'[1]Мастер лист'!$A$1:$W$65536,COLUMNS('[1]Мастер лист'!$A$1:I$65536),FALSE)</f>
        <v>ч.в. МО</v>
      </c>
      <c r="K28" s="29" t="s">
        <v>18</v>
      </c>
      <c r="L28" s="35" t="s">
        <v>16</v>
      </c>
    </row>
    <row r="29" spans="1:12" ht="29.25" customHeight="1">
      <c r="A29" s="22">
        <v>10</v>
      </c>
      <c r="B29" s="23">
        <v>0.518055555555556</v>
      </c>
      <c r="C29" s="24">
        <v>42</v>
      </c>
      <c r="D29" s="25" t="str">
        <f>VLOOKUP($C29,'[1]Мастер лист'!$A$1:$W$65536,COLUMNS('[1]Мастер лист'!$A$1:C$65536),FALSE)</f>
        <v>ЗАБЕЛИНА Екатерина, 1990</v>
      </c>
      <c r="E29" s="26">
        <f>VLOOKUP($C29,'[1]Мастер лист'!$A$1:$W$65536,COLUMNS('[1]Мастер лист'!$A$1:D$65536),FALSE)</f>
        <v>0</v>
      </c>
      <c r="F29" s="27" t="str">
        <f>VLOOKUP($C29,'[1]Мастер лист'!$A$1:$W$65536,COLUMNS('[1]Мастер лист'!$A$1:E$65536),FALSE)</f>
        <v>б.р</v>
      </c>
      <c r="G29" s="25" t="str">
        <f>VLOOKUP($C29,'[1]Мастер лист'!$A$1:$W$65536,COLUMNS('[1]Мастер лист'!$A$1:F$65536),FALSE)</f>
        <v>ПРАДОКС БОЙ-07, жеребец, игр. полукр., Бумеранг, Московская обл</v>
      </c>
      <c r="H29" s="26" t="str">
        <f>VLOOKUP($C29,'[1]Мастер лист'!$A$1:$W$65536,COLUMNS('[1]Мастер лист'!$A$1:G$65536),FALSE)</f>
        <v>009004</v>
      </c>
      <c r="I29" s="28" t="str">
        <f>VLOOKUP($C29,'[1]Мастер лист'!$A$1:$W$65536,COLUMNS('[1]Мастер лист'!$A$1:H$65536),FALSE)</f>
        <v>Забелина Е.С.</v>
      </c>
      <c r="J29" s="28" t="str">
        <f>VLOOKUP($C29,'[1]Мастер лист'!$A$1:$W$65536,COLUMNS('[1]Мастер лист'!$A$1:I$65536),FALSE)</f>
        <v>КСК "Ромашково" МО</v>
      </c>
      <c r="K29" s="29" t="s">
        <v>18</v>
      </c>
      <c r="L29" s="35" t="s">
        <v>16</v>
      </c>
    </row>
    <row r="30" spans="1:12" ht="29.25" customHeight="1">
      <c r="A30" s="22">
        <v>11</v>
      </c>
      <c r="B30" s="23">
        <v>0.522222222222222</v>
      </c>
      <c r="C30" s="24">
        <v>38</v>
      </c>
      <c r="D30" s="25" t="str">
        <f>VLOOKUP($C30,'[1]Мастер лист'!$A$1:$W$65536,COLUMNS('[1]Мастер лист'!$A$1:C$65536),FALSE)</f>
        <v>КОРОЛЕВА  Анна, 1996</v>
      </c>
      <c r="E30" s="26" t="str">
        <f>VLOOKUP($C30,'[1]Мастер лист'!$A$1:$W$65536,COLUMNS('[1]Мастер лист'!$A$1:D$65536),FALSE)</f>
        <v>056396</v>
      </c>
      <c r="F30" s="27" t="str">
        <f>VLOOKUP($C30,'[1]Мастер лист'!$A$1:$W$65536,COLUMNS('[1]Мастер лист'!$A$1:E$65536),FALSE)</f>
        <v>КМС</v>
      </c>
      <c r="G30" s="25" t="str">
        <f>VLOOKUP($C30,'[1]Мастер лист'!$A$1:$W$65536,COLUMNS('[1]Мастер лист'!$A$1:F$65536),FALSE)</f>
        <v>ВИКИНГАС - 13,  жер, т.гнед, ганновер, Корсазас, Литва</v>
      </c>
      <c r="H30" s="26" t="str">
        <f>VLOOKUP($C30,'[1]Мастер лист'!$A$1:$W$65536,COLUMNS('[1]Мастер лист'!$A$1:G$65536),FALSE)</f>
        <v>022455</v>
      </c>
      <c r="I30" s="28" t="str">
        <f>VLOOKUP($C30,'[1]Мастер лист'!$A$1:$W$65536,COLUMNS('[1]Мастер лист'!$A$1:H$65536),FALSE)</f>
        <v>Осповат В.С.</v>
      </c>
      <c r="J30" s="28" t="str">
        <f>VLOOKUP($C30,'[1]Мастер лист'!$A$1:$W$65536,COLUMNS('[1]Мастер лист'!$A$1:I$65536),FALSE)</f>
        <v>ч.в. МО</v>
      </c>
      <c r="K30" s="29" t="s">
        <v>18</v>
      </c>
      <c r="L30" s="35" t="s">
        <v>16</v>
      </c>
    </row>
    <row r="31" spans="1:12" ht="29.25" customHeight="1">
      <c r="A31" s="22">
        <v>12</v>
      </c>
      <c r="B31" s="23">
        <v>0.526388888888889</v>
      </c>
      <c r="C31" s="24">
        <v>26</v>
      </c>
      <c r="D31" s="25" t="str">
        <f>VLOOKUP($C31,'[1]Мастер лист'!$A$1:$W$65536,COLUMNS('[1]Мастер лист'!$A$1:C$65536),FALSE)</f>
        <v>ИГНАТЬЕВА  Любовь, 2006</v>
      </c>
      <c r="E31" s="26" t="str">
        <f>VLOOKUP($C31,'[1]Мастер лист'!$A$1:$W$65536,COLUMNS('[1]Мастер лист'!$A$1:D$65536),FALSE)</f>
        <v>039006</v>
      </c>
      <c r="F31" s="27">
        <f>VLOOKUP($C31,'[1]Мастер лист'!$A$1:$W$65536,COLUMNS('[1]Мастер лист'!$A$1:E$65536),FALSE)</f>
        <v>1</v>
      </c>
      <c r="G31" s="25" t="str">
        <f>VLOOKUP($C31,'[1]Мастер лист'!$A$1:$W$65536,COLUMNS('[1]Мастер лист'!$A$1:F$65536),FALSE)</f>
        <v>ПРЕФЕРАНС-14, мер, вор, тракен, Фэбо, Курская обл</v>
      </c>
      <c r="H31" s="26" t="str">
        <f>VLOOKUP($C31,'[1]Мастер лист'!$A$1:$W$65536,COLUMNS('[1]Мастер лист'!$A$1:G$65536),FALSE)</f>
        <v>022018</v>
      </c>
      <c r="I31" s="28" t="str">
        <f>VLOOKUP($C31,'[1]Мастер лист'!$A$1:$W$65536,COLUMNS('[1]Мастер лист'!$A$1:H$65536),FALSE)</f>
        <v>Игнатьева М.</v>
      </c>
      <c r="J31" s="28" t="str">
        <f>VLOOKUP($C31,'[1]Мастер лист'!$A$1:$W$65536,COLUMNS('[1]Мастер лист'!$A$1:I$65536),FALSE)</f>
        <v>ч.в. Москва</v>
      </c>
      <c r="K31" s="29" t="s">
        <v>19</v>
      </c>
      <c r="L31" s="35"/>
    </row>
    <row r="32" spans="1:12" ht="29.25" customHeight="1">
      <c r="A32" s="22">
        <v>13</v>
      </c>
      <c r="B32" s="23">
        <v>0.530555555555556</v>
      </c>
      <c r="C32" s="24">
        <v>4</v>
      </c>
      <c r="D32" s="25" t="str">
        <f>VLOOKUP($C32,'[1]Мастер лист'!$A$1:$W$65536,COLUMNS('[1]Мастер лист'!$A$1:C$65536),FALSE)</f>
        <v>АНТИПЕНКО  Юлия, 2003</v>
      </c>
      <c r="E32" s="26" t="str">
        <f>VLOOKUP($C32,'[1]Мастер лист'!$A$1:$W$65536,COLUMNS('[1]Мастер лист'!$A$1:D$65536),FALSE)</f>
        <v>074003</v>
      </c>
      <c r="F32" s="27" t="str">
        <f>VLOOKUP($C32,'[1]Мастер лист'!$A$1:$W$65536,COLUMNS('[1]Мастер лист'!$A$1:E$65536),FALSE)</f>
        <v>б.р</v>
      </c>
      <c r="G32" s="25" t="str">
        <f>VLOOKUP($C32,'[1]Мастер лист'!$A$1:$W$65536,COLUMNS('[1]Мастер лист'!$A$1:F$65536),FALSE)</f>
        <v>БАРХАТ - 14, мер, сер, помесь, Реалист, Россия</v>
      </c>
      <c r="H32" s="26" t="str">
        <f>VLOOKUP($C32,'[1]Мастер лист'!$A$1:$W$65536,COLUMNS('[1]Мастер лист'!$A$1:G$65536),FALSE)</f>
        <v>024618</v>
      </c>
      <c r="I32" s="28" t="str">
        <f>VLOOKUP($C32,'[1]Мастер лист'!$A$1:$W$65536,COLUMNS('[1]Мастер лист'!$A$1:H$65536),FALSE)</f>
        <v>Орлова Е.О.</v>
      </c>
      <c r="J32" s="28" t="str">
        <f>VLOOKUP($C32,'[1]Мастер лист'!$A$1:$W$65536,COLUMNS('[1]Мастер лист'!$A$1:I$65536),FALSE)</f>
        <v>КШ "Ореол", МО</v>
      </c>
      <c r="K32" s="29" t="s">
        <v>19</v>
      </c>
      <c r="L32" s="35"/>
    </row>
    <row r="33" spans="1:12" ht="31.5" customHeight="1">
      <c r="A33" s="22">
        <v>14</v>
      </c>
      <c r="B33" s="23">
        <v>0.534722222222223</v>
      </c>
      <c r="C33" s="24">
        <v>41</v>
      </c>
      <c r="D33" s="25" t="str">
        <f>VLOOKUP($C33,'[1]Мастер лист'!$A$1:$W$65536,COLUMNS('[1]Мастер лист'!$A$1:C$65536),FALSE)</f>
        <v>КАРАКАЗОВА Елена, 1979</v>
      </c>
      <c r="E33" s="26">
        <f>VLOOKUP($C33,'[1]Мастер лист'!$A$1:$W$65536,COLUMNS('[1]Мастер лист'!$A$1:D$65536),FALSE)</f>
        <v>0</v>
      </c>
      <c r="F33" s="27" t="str">
        <f>VLOOKUP($C33,'[1]Мастер лист'!$A$1:$W$65536,COLUMNS('[1]Мастер лист'!$A$1:E$65536),FALSE)</f>
        <v>б.р</v>
      </c>
      <c r="G33" s="34" t="str">
        <f>VLOOKUP($C33,'[1]Мастер лист'!$A$1:$W$65536,COLUMNS('[1]Мастер лист'!$A$1:F$65536),FALSE)</f>
        <v>ЖАСМИН-15, коб, вор, помесь, МО</v>
      </c>
      <c r="H33" s="26">
        <f>VLOOKUP($C33,'[1]Мастер лист'!$A$1:$W$65536,COLUMNS('[1]Мастер лист'!$A$1:G$65536),FALSE)</f>
        <v>0</v>
      </c>
      <c r="I33" s="28">
        <f>VLOOKUP($C33,'[1]Мастер лист'!$A$1:$W$65536,COLUMNS('[1]Мастер лист'!$A$1:H$65536),FALSE)</f>
        <v>0</v>
      </c>
      <c r="J33" s="28" t="str">
        <f>VLOOKUP($C33,'[1]Мастер лист'!$A$1:$W$65536,COLUMNS('[1]Мастер лист'!$A$1:I$65536),FALSE)</f>
        <v>КСК Ромашково, МО</v>
      </c>
      <c r="K33" s="29" t="s">
        <v>19</v>
      </c>
      <c r="L33" s="35"/>
    </row>
    <row r="34" spans="1:12" ht="42.75" customHeight="1">
      <c r="A34" s="36" t="s">
        <v>37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30" customHeight="1">
      <c r="A35" s="22">
        <v>1</v>
      </c>
      <c r="B35" s="23">
        <v>0.5555555555555556</v>
      </c>
      <c r="C35" s="39">
        <v>9</v>
      </c>
      <c r="D35" s="25" t="str">
        <f>VLOOKUP($C35,'[1]Мастер лист'!$A$1:$W$65536,COLUMNS('[1]Мастер лист'!$A$1:C$65536),FALSE)</f>
        <v>ТЕЛЕНКОВА Олеся, 2004</v>
      </c>
      <c r="E35" s="26">
        <f>VLOOKUP($C35,'[1]Мастер лист'!$A$1:$W$65536,COLUMNS('[1]Мастер лист'!$A$1:D$65536),FALSE)</f>
        <v>0</v>
      </c>
      <c r="F35" s="27" t="str">
        <f>VLOOKUP($C35,'[1]Мастер лист'!$A$1:$W$65536,COLUMNS('[1]Мастер лист'!$A$1:E$65536),FALSE)</f>
        <v>кмс</v>
      </c>
      <c r="G35" s="25" t="str">
        <f>VLOOKUP($C35,'[1]Мастер лист'!$A$1:$W$65536,COLUMNS('[1]Мастер лист'!$A$1:F$65536),FALSE)</f>
        <v>СИЛАРИЯ - 09, коб, гнед,</v>
      </c>
      <c r="H35" s="26">
        <f>VLOOKUP($C35,'[1]Мастер лист'!$A$1:$W$65536,COLUMNS('[1]Мастер лист'!$A$1:G$65536),FALSE)</f>
        <v>0</v>
      </c>
      <c r="I35" s="28">
        <f>VLOOKUP($C35,'[1]Мастер лист'!$A$1:$W$65536,COLUMNS('[1]Мастер лист'!$A$1:H$65536),FALSE)</f>
        <v>0</v>
      </c>
      <c r="J35" s="28" t="str">
        <f>VLOOKUP($C35,'[1]Мастер лист'!$A$1:$W$65536,COLUMNS('[1]Мастер лист'!$A$1:I$65536),FALSE)</f>
        <v>ОБУ СШОР Рифей, Челябинская обл</v>
      </c>
      <c r="K35" s="29" t="s">
        <v>21</v>
      </c>
      <c r="L35" s="28"/>
    </row>
    <row r="36" spans="1:12" ht="30" customHeight="1">
      <c r="A36" s="22">
        <v>2</v>
      </c>
      <c r="B36" s="23">
        <v>0.5604166666666667</v>
      </c>
      <c r="C36" s="39">
        <v>8</v>
      </c>
      <c r="D36" s="25" t="str">
        <f>VLOOKUP($C36,'[1]Мастер лист'!$A$1:$W$65536,COLUMNS('[1]Мастер лист'!$A$1:C$65536),FALSE)</f>
        <v>ЗВЕРЕВА София, 2002</v>
      </c>
      <c r="E36" s="26">
        <f>VLOOKUP($C36,'[1]Мастер лист'!$A$1:$W$65536,COLUMNS('[1]Мастер лист'!$A$1:D$65536),FALSE)</f>
        <v>0</v>
      </c>
      <c r="F36" s="27" t="str">
        <f>VLOOKUP($C36,'[1]Мастер лист'!$A$1:$W$65536,COLUMNS('[1]Мастер лист'!$A$1:E$65536),FALSE)</f>
        <v>кмс</v>
      </c>
      <c r="G36" s="25" t="str">
        <f>VLOOKUP($C36,'[1]Мастер лист'!$A$1:$W$65536,COLUMNS('[1]Мастер лист'!$A$1:F$65536),FALSE)</f>
        <v>ТРИСТАН - 05</v>
      </c>
      <c r="H36" s="26">
        <f>VLOOKUP($C36,'[1]Мастер лист'!$A$1:$W$65536,COLUMNS('[1]Мастер лист'!$A$1:G$65536),FALSE)</f>
        <v>0</v>
      </c>
      <c r="I36" s="28">
        <f>VLOOKUP($C36,'[1]Мастер лист'!$A$1:$W$65536,COLUMNS('[1]Мастер лист'!$A$1:H$65536),FALSE)</f>
        <v>0</v>
      </c>
      <c r="J36" s="28" t="str">
        <f>VLOOKUP($C36,'[1]Мастер лист'!$A$1:$W$65536,COLUMNS('[1]Мастер лист'!$A$1:I$65536),FALSE)</f>
        <v>ОБУ СШОР Рифей, Челябинская обл</v>
      </c>
      <c r="K36" s="29" t="s">
        <v>21</v>
      </c>
      <c r="L36" s="28"/>
    </row>
    <row r="37" spans="1:12" ht="36" customHeight="1">
      <c r="A37" s="22">
        <v>3</v>
      </c>
      <c r="B37" s="23">
        <v>0.565277777777778</v>
      </c>
      <c r="C37" s="40">
        <v>7</v>
      </c>
      <c r="D37" s="25" t="str">
        <f>VLOOKUP($C37,'[1]Мастер лист'!$A$1:$W$65536,COLUMNS('[1]Мастер лист'!$A$1:C$65536),FALSE)</f>
        <v>БОРУШКО Юлия, 2001</v>
      </c>
      <c r="E37" s="26">
        <f>VLOOKUP($C37,'[1]Мастер лист'!$A$1:$W$65536,COLUMNS('[1]Мастер лист'!$A$1:D$65536),FALSE)</f>
        <v>0</v>
      </c>
      <c r="F37" s="27" t="str">
        <f>VLOOKUP($C37,'[1]Мастер лист'!$A$1:$W$65536,COLUMNS('[1]Мастер лист'!$A$1:E$65536),FALSE)</f>
        <v>кмс</v>
      </c>
      <c r="G37" s="25" t="str">
        <f>VLOOKUP($C37,'[1]Мастер лист'!$A$1:$W$65536,COLUMNS('[1]Мастер лист'!$A$1:F$65536),FALSE)</f>
        <v xml:space="preserve">РИФ-07, </v>
      </c>
      <c r="H37" s="26">
        <f>VLOOKUP($C37,'[1]Мастер лист'!$A$1:$W$65536,COLUMNS('[1]Мастер лист'!$A$1:G$65536),FALSE)</f>
        <v>0</v>
      </c>
      <c r="I37" s="28">
        <f>VLOOKUP($C37,'[1]Мастер лист'!$A$1:$W$65536,COLUMNS('[1]Мастер лист'!$A$1:H$65536),FALSE)</f>
        <v>0</v>
      </c>
      <c r="J37" s="28" t="str">
        <f>VLOOKUP($C37,'[1]Мастер лист'!$A$1:$W$65536,COLUMNS('[1]Мастер лист'!$A$1:I$65536),FALSE)</f>
        <v>ОБУ СШОР Рифей, Челябинская обл</v>
      </c>
      <c r="K37" s="29" t="s">
        <v>21</v>
      </c>
      <c r="L37" s="28"/>
    </row>
    <row r="38" spans="1:12" ht="30" customHeight="1">
      <c r="A38" s="22">
        <v>4</v>
      </c>
      <c r="B38" s="23">
        <v>0.5694444444444444</v>
      </c>
      <c r="C38" s="41">
        <v>15</v>
      </c>
      <c r="D38" s="25" t="str">
        <f>VLOOKUP($C38,'[1]Мастер лист'!$A$1:$W$65536,COLUMNS('[1]Мастер лист'!$A$1:C$65536),FALSE)</f>
        <v>КАРПИНСКАЯ  Ольга, 1992</v>
      </c>
      <c r="E38" s="26" t="str">
        <f>VLOOKUP($C38,'[1]Мастер лист'!$A$1:$W$65536,COLUMNS('[1]Мастер лист'!$A$1:D$65536),FALSE)</f>
        <v>028592</v>
      </c>
      <c r="F38" s="27" t="str">
        <f>VLOOKUP($C38,'[1]Мастер лист'!$A$1:$W$65536,COLUMNS('[1]Мастер лист'!$A$1:E$65536),FALSE)</f>
        <v>б.р</v>
      </c>
      <c r="G38" s="25" t="str">
        <f>VLOOKUP($C38,'[1]Мастер лист'!$A$1:$W$65536,COLUMNS('[1]Мастер лист'!$A$1:F$65536),FALSE)</f>
        <v>ХОРСК-98,  жеребец, сер. трак., Купчий, Красноярский край</v>
      </c>
      <c r="H38" s="26" t="str">
        <f>VLOOKUP($C38,'[1]Мастер лист'!$A$1:$W$65536,COLUMNS('[1]Мастер лист'!$A$1:G$65536),FALSE)</f>
        <v>012796</v>
      </c>
      <c r="I38" s="28" t="str">
        <f>VLOOKUP($C38,'[1]Мастер лист'!$A$1:$W$65536,COLUMNS('[1]Мастер лист'!$A$1:H$65536),FALSE)</f>
        <v>Корнилов М.В.</v>
      </c>
      <c r="J38" s="28" t="str">
        <f>VLOOKUP($C38,'[1]Мастер лист'!$A$1:$W$65536,COLUMNS('[1]Мастер лист'!$A$1:I$65536),FALSE)</f>
        <v>ч.в. МО</v>
      </c>
      <c r="K38" s="29" t="s">
        <v>22</v>
      </c>
      <c r="L38" s="28" t="s">
        <v>16</v>
      </c>
    </row>
    <row r="39" spans="1:12" ht="30" customHeight="1">
      <c r="A39" s="22">
        <v>5</v>
      </c>
      <c r="B39" s="23">
        <v>0.5729166666666666</v>
      </c>
      <c r="C39" s="41">
        <v>4</v>
      </c>
      <c r="D39" s="25" t="str">
        <f>VLOOKUP($C39,'[1]Мастер лист'!$A$1:$W$65536,COLUMNS('[1]Мастер лист'!$A$1:C$65536),FALSE)</f>
        <v>АНТИПЕНКО  Юлия, 2003</v>
      </c>
      <c r="E39" s="26" t="str">
        <f>VLOOKUP($C39,'[1]Мастер лист'!$A$1:$W$65536,COLUMNS('[1]Мастер лист'!$A$1:D$65536),FALSE)</f>
        <v>074003</v>
      </c>
      <c r="F39" s="27" t="str">
        <f>VLOOKUP($C39,'[1]Мастер лист'!$A$1:$W$65536,COLUMNS('[1]Мастер лист'!$A$1:E$65536),FALSE)</f>
        <v>б.р</v>
      </c>
      <c r="G39" s="25" t="str">
        <f>VLOOKUP($C39,'[1]Мастер лист'!$A$1:$W$65536,COLUMNS('[1]Мастер лист'!$A$1:F$65536),FALSE)</f>
        <v>БАРХАТ - 14, мер, сер, помесь, Реалист, Россия</v>
      </c>
      <c r="H39" s="26" t="str">
        <f>VLOOKUP($C39,'[1]Мастер лист'!$A$1:$W$65536,COLUMNS('[1]Мастер лист'!$A$1:G$65536),FALSE)</f>
        <v>024618</v>
      </c>
      <c r="I39" s="28" t="str">
        <f>VLOOKUP($C39,'[1]Мастер лист'!$A$1:$W$65536,COLUMNS('[1]Мастер лист'!$A$1:H$65536),FALSE)</f>
        <v>Орлова Е.О.</v>
      </c>
      <c r="J39" s="28" t="str">
        <f>VLOOKUP($C39,'[1]Мастер лист'!$A$1:$W$65536,COLUMNS('[1]Мастер лист'!$A$1:I$65536),FALSE)</f>
        <v>КШ "Ореол", МО</v>
      </c>
      <c r="K39" s="29" t="s">
        <v>22</v>
      </c>
      <c r="L39" s="28" t="s">
        <v>16</v>
      </c>
    </row>
    <row r="40" spans="1:15" ht="30" customHeight="1">
      <c r="A40" s="22">
        <v>6</v>
      </c>
      <c r="B40" s="23">
        <v>0.576388888888889</v>
      </c>
      <c r="C40" s="41">
        <v>14</v>
      </c>
      <c r="D40" s="25" t="str">
        <f>VLOOKUP($C40,'[1]Мастер лист'!$A$1:$W$65536,COLUMNS('[1]Мастер лист'!$A$1:C$65536),FALSE)</f>
        <v>БУЛАВА  Мария, 2005</v>
      </c>
      <c r="E40" s="26" t="str">
        <f>VLOOKUP($C40,'[1]Мастер лист'!$A$1:$W$65536,COLUMNS('[1]Мастер лист'!$A$1:D$65536),FALSE)</f>
        <v>072605</v>
      </c>
      <c r="F40" s="27" t="str">
        <f>VLOOKUP($C40,'[1]Мастер лист'!$A$1:$W$65536,COLUMNS('[1]Мастер лист'!$A$1:E$65536),FALSE)</f>
        <v>б.р</v>
      </c>
      <c r="G40" s="34" t="str">
        <f>VLOOKUP($C40,'[1]Мастер лист'!$A$1:$W$65536,COLUMNS('[1]Мастер лист'!$A$1:F$65536),FALSE)</f>
        <v>КРАСАВЧИК - 08,  мер, т.гнед, полукр, Отклик, Россия</v>
      </c>
      <c r="H40" s="26" t="str">
        <f>VLOOKUP($C40,'[1]Мастер лист'!$A$1:$W$65536,COLUMNS('[1]Мастер лист'!$A$1:G$65536),FALSE)</f>
        <v>021807</v>
      </c>
      <c r="I40" s="28" t="str">
        <f>VLOOKUP($C40,'[1]Мастер лист'!$A$1:$W$65536,COLUMNS('[1]Мастер лист'!$A$1:H$65536),FALSE)</f>
        <v>Конторович Е.В.</v>
      </c>
      <c r="J40" s="28" t="str">
        <f>VLOOKUP($C40,'[1]Мастер лист'!$A$1:$W$65536,COLUMNS('[1]Мастер лист'!$A$1:I$65536),FALSE)</f>
        <v>ч.в. МО</v>
      </c>
      <c r="K40" s="29" t="s">
        <v>22</v>
      </c>
      <c r="L40" s="28" t="s">
        <v>16</v>
      </c>
      <c r="O40" s="2">
        <v>41</v>
      </c>
    </row>
    <row r="41" spans="1:12" ht="30" customHeight="1">
      <c r="A41" s="22">
        <v>7</v>
      </c>
      <c r="B41" s="23">
        <v>0.579861111111111</v>
      </c>
      <c r="C41" s="41">
        <v>32</v>
      </c>
      <c r="D41" s="25" t="str">
        <f>VLOOKUP($C41,'[1]Мастер лист'!$A$1:$W$65536,COLUMNS('[1]Мастер лист'!$A$1:C$65536),FALSE)</f>
        <v>КИСЕЛЕВА  Варвара, 2009</v>
      </c>
      <c r="E41" s="26" t="str">
        <f>VLOOKUP($C41,'[1]Мастер лист'!$A$1:$W$65536,COLUMNS('[1]Мастер лист'!$A$1:D$65536),FALSE)</f>
        <v>002409</v>
      </c>
      <c r="F41" s="27" t="str">
        <f>VLOOKUP($C41,'[1]Мастер лист'!$A$1:$W$65536,COLUMNS('[1]Мастер лист'!$A$1:E$65536),FALSE)</f>
        <v>1ю</v>
      </c>
      <c r="G41" s="34" t="str">
        <f>VLOOKUP($C41,'[1]Мастер лист'!$A$1:$W$65536,COLUMNS('[1]Мастер лист'!$A$1:F$65536),FALSE)</f>
        <v>ПОДАРОК - 12, меп, рыж, тракен, Арзамас</v>
      </c>
      <c r="H41" s="26" t="str">
        <f>VLOOKUP($C41,'[1]Мастер лист'!$A$1:$W$65536,COLUMNS('[1]Мастер лист'!$A$1:G$65536),FALSE)</f>
        <v>021368</v>
      </c>
      <c r="I41" s="28" t="str">
        <f>VLOOKUP($C41,'[1]Мастер лист'!$A$1:$W$65536,COLUMNS('[1]Мастер лист'!$A$1:H$65536),FALSE)</f>
        <v>Гордеева Ю.В.</v>
      </c>
      <c r="J41" s="28" t="str">
        <f>VLOOKUP($C41,'[1]Мастер лист'!$A$1:$W$65536,COLUMNS('[1]Мастер лист'!$A$1:I$65536),FALSE)</f>
        <v>ШВЕ "Paradise"</v>
      </c>
      <c r="K41" s="29" t="s">
        <v>22</v>
      </c>
      <c r="L41" s="28" t="s">
        <v>23</v>
      </c>
    </row>
    <row r="42" spans="1:12" ht="30" customHeight="1">
      <c r="A42" s="22">
        <v>8</v>
      </c>
      <c r="B42" s="23">
        <v>0.583333333333333</v>
      </c>
      <c r="C42" s="41">
        <v>33</v>
      </c>
      <c r="D42" s="25" t="str">
        <f>VLOOKUP($C42,'[1]Мастер лист'!$A$1:$W$65536,COLUMNS('[1]Мастер лист'!$A$1:C$65536),FALSE)</f>
        <v>БАРАБАНОВА Мария, 2009</v>
      </c>
      <c r="E42" s="26" t="str">
        <f>VLOOKUP($C42,'[1]Мастер лист'!$A$1:$W$65536,COLUMNS('[1]Мастер лист'!$A$1:D$65536),FALSE)</f>
        <v>003009</v>
      </c>
      <c r="F42" s="27" t="str">
        <f>VLOOKUP($C42,'[1]Мастер лист'!$A$1:$W$65536,COLUMNS('[1]Мастер лист'!$A$1:E$65536),FALSE)</f>
        <v>1ю</v>
      </c>
      <c r="G42" s="34" t="str">
        <f>VLOOKUP($C42,'[1]Мастер лист'!$A$1:$W$65536,COLUMNS('[1]Мастер лист'!$A$1:F$65536),FALSE)</f>
        <v>ПРИНЦЕССА СИМИН-13, коб, т.игрен, спорт пони, Россия</v>
      </c>
      <c r="H42" s="26" t="str">
        <f>VLOOKUP($C42,'[1]Мастер лист'!$A$1:$W$65536,COLUMNS('[1]Мастер лист'!$A$1:G$65536),FALSE)</f>
        <v>024227</v>
      </c>
      <c r="I42" s="28" t="str">
        <f>VLOOKUP($C42,'[1]Мастер лист'!$A$1:$W$65536,COLUMNS('[1]Мастер лист'!$A$1:H$65536),FALSE)</f>
        <v>Пожидаева Т.А.</v>
      </c>
      <c r="J42" s="28" t="str">
        <f>VLOOKUP($C42,'[1]Мастер лист'!$A$1:$W$65536,COLUMNS('[1]Мастер лист'!$A$1:I$65536),FALSE)</f>
        <v>ШВЕ "Paradise"</v>
      </c>
      <c r="K42" s="29" t="s">
        <v>22</v>
      </c>
      <c r="L42" s="28" t="s">
        <v>23</v>
      </c>
    </row>
    <row r="43" spans="1:12" ht="30" customHeight="1">
      <c r="A43" s="22">
        <v>9</v>
      </c>
      <c r="B43" s="23">
        <v>0.586805555555555</v>
      </c>
      <c r="C43" s="41">
        <v>34</v>
      </c>
      <c r="D43" s="25" t="str">
        <f>VLOOKUP($C43,'[1]Мастер лист'!$A$1:$W$65536,COLUMNS('[1]Мастер лист'!$A$1:C$65536),FALSE)</f>
        <v>МУРЫГИНА  Ольга, 1994</v>
      </c>
      <c r="E43" s="26" t="str">
        <f>VLOOKUP($C43,'[1]Мастер лист'!$A$1:$W$65536,COLUMNS('[1]Мастер лист'!$A$1:D$65536),FALSE)</f>
        <v>016994</v>
      </c>
      <c r="F43" s="27" t="str">
        <f>VLOOKUP($C43,'[1]Мастер лист'!$A$1:$W$65536,COLUMNS('[1]Мастер лист'!$A$1:E$65536),FALSE)</f>
        <v>б.р</v>
      </c>
      <c r="G43" s="34" t="str">
        <f>VLOOKUP($C43,'[1]Мастер лист'!$A$1:$W$65536,COLUMNS('[1]Мастер лист'!$A$1:F$65536),FALSE)</f>
        <v>ВИЛЛИ ВОНКА - 14,  жер, пегий, класс пони</v>
      </c>
      <c r="H43" s="26" t="str">
        <f>VLOOKUP($C43,'[1]Мастер лист'!$A$1:$W$65536,COLUMNS('[1]Мастер лист'!$A$1:G$65536),FALSE)</f>
        <v>025679</v>
      </c>
      <c r="I43" s="28" t="str">
        <f>VLOOKUP($C43,'[1]Мастер лист'!$A$1:$W$65536,COLUMNS('[1]Мастер лист'!$A$1:H$65536),FALSE)</f>
        <v>Евдокимова А.</v>
      </c>
      <c r="J43" s="28" t="str">
        <f>VLOOKUP($C43,'[1]Мастер лист'!$A$1:$W$65536,COLUMNS('[1]Мастер лист'!$A$1:I$65536),FALSE)</f>
        <v>ШВЕ "Paradise"</v>
      </c>
      <c r="K43" s="29" t="s">
        <v>22</v>
      </c>
      <c r="L43" s="28" t="s">
        <v>16</v>
      </c>
    </row>
    <row r="44" spans="1:12" ht="31.5" customHeight="1">
      <c r="A44" s="42" t="s">
        <v>24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</row>
    <row r="45" spans="1:12" ht="30" customHeight="1">
      <c r="A45" s="22">
        <v>1</v>
      </c>
      <c r="B45" s="23">
        <v>0.5972222222222222</v>
      </c>
      <c r="C45" s="41">
        <v>1</v>
      </c>
      <c r="D45" s="25" t="str">
        <f>VLOOKUP($C45,'[1]Мастер лист'!$A$1:$W$65536,COLUMNS('[1]Мастер лист'!$A$1:C$65536),FALSE)</f>
        <v>КАМЕРДЖИЕВА  Елена, 1981</v>
      </c>
      <c r="E45" s="26">
        <f>VLOOKUP($C45,'[1]Мастер лист'!$A$1:$W$65536,COLUMNS('[1]Мастер лист'!$A$1:D$65536),FALSE)</f>
        <v>0</v>
      </c>
      <c r="F45" s="27" t="str">
        <f>VLOOKUP($C45,'[1]Мастер лист'!$A$1:$W$65536,COLUMNS('[1]Мастер лист'!$A$1:E$65536),FALSE)</f>
        <v>б.р</v>
      </c>
      <c r="G45" s="25" t="str">
        <f>VLOOKUP($C45,'[1]Мастер лист'!$A$1:$W$65536,COLUMNS('[1]Мастер лист'!$A$1:F$65536),FALSE)</f>
        <v xml:space="preserve">ЭВЕРТОН -08, жер, гнедой, арабск, Виват, ООО МП "Лада-консул" г. Абинск, Россия, </v>
      </c>
      <c r="H45" s="26" t="str">
        <f>VLOOKUP($C45,'[1]Мастер лист'!$A$1:$W$65536,COLUMNS('[1]Мастер лист'!$A$1:G$65536),FALSE)</f>
        <v>013324</v>
      </c>
      <c r="I45" s="28" t="str">
        <f>VLOOKUP($C45,'[1]Мастер лист'!$A$1:$W$65536,COLUMNS('[1]Мастер лист'!$A$1:H$65536),FALSE)</f>
        <v>Синицына О.В.</v>
      </c>
      <c r="J45" s="28" t="str">
        <f>VLOOKUP($C45,'[1]Мастер лист'!$A$1:$W$65536,COLUMNS('[1]Мастер лист'!$A$1:I$65536),FALSE)</f>
        <v xml:space="preserve">КСК Алин Мак, МО </v>
      </c>
      <c r="K45" s="43" t="s">
        <v>25</v>
      </c>
      <c r="L45" s="28" t="s">
        <v>26</v>
      </c>
    </row>
    <row r="46" spans="1:12" ht="30" customHeight="1">
      <c r="A46" s="22">
        <v>2</v>
      </c>
      <c r="B46" s="23">
        <v>0.6006944444444444</v>
      </c>
      <c r="C46" s="41">
        <v>17</v>
      </c>
      <c r="D46" s="25" t="str">
        <f>VLOOKUP($C46,'[1]Мастер лист'!$A$1:$W$65536,COLUMNS('[1]Мастер лист'!$A$1:C$65536),FALSE)</f>
        <v>МИХАЛЕВА Любовь, 2007</v>
      </c>
      <c r="E46" s="26">
        <f>VLOOKUP($C46,'[1]Мастер лист'!$A$1:$W$65536,COLUMNS('[1]Мастер лист'!$A$1:D$65536),FALSE)</f>
        <v>0</v>
      </c>
      <c r="F46" s="27" t="str">
        <f>VLOOKUP($C46,'[1]Мастер лист'!$A$1:$W$65536,COLUMNS('[1]Мастер лист'!$A$1:E$65536),FALSE)</f>
        <v>б.р</v>
      </c>
      <c r="G46" s="25" t="str">
        <f>VLOOKUP($C46,'[1]Мастер лист'!$A$1:$W$65536,COLUMNS('[1]Мастер лист'!$A$1:F$65536),FALSE)</f>
        <v>ДОН ФОРТ  жер, рыж, ганновер</v>
      </c>
      <c r="H46" s="26">
        <f>VLOOKUP($C46,'[1]Мастер лист'!$A$1:$W$65536,COLUMNS('[1]Мастер лист'!$A$1:G$65536),FALSE)</f>
        <v>0</v>
      </c>
      <c r="I46" s="28">
        <f>VLOOKUP($C46,'[1]Мастер лист'!$A$1:$W$65536,COLUMNS('[1]Мастер лист'!$A$1:H$65536),FALSE)</f>
        <v>0</v>
      </c>
      <c r="J46" s="28" t="s">
        <v>27</v>
      </c>
      <c r="K46" s="43" t="s">
        <v>25</v>
      </c>
      <c r="L46" s="28" t="s">
        <v>23</v>
      </c>
    </row>
    <row r="47" spans="1:12" ht="30" customHeight="1">
      <c r="A47" s="22">
        <v>3</v>
      </c>
      <c r="B47" s="23">
        <v>0.604166666666667</v>
      </c>
      <c r="C47" s="41">
        <v>19</v>
      </c>
      <c r="D47" s="25" t="str">
        <f>VLOOKUP($C47,'[1]Мастер лист'!$A$1:$W$65536,COLUMNS('[1]Мастер лист'!$A$1:C$65536),FALSE)</f>
        <v>КЛИМАНОВА Анастасия, 2003</v>
      </c>
      <c r="E47" s="26">
        <f>VLOOKUP($C47,'[1]Мастер лист'!$A$1:$W$65536,COLUMNS('[1]Мастер лист'!$A$1:D$65536),FALSE)</f>
        <v>0</v>
      </c>
      <c r="F47" s="27" t="str">
        <f>VLOOKUP($C47,'[1]Мастер лист'!$A$1:$W$65536,COLUMNS('[1]Мастер лист'!$A$1:E$65536),FALSE)</f>
        <v>б.р</v>
      </c>
      <c r="G47" s="25" t="str">
        <f>VLOOKUP($C47,'[1]Мастер лист'!$A$1:$W$65536,COLUMNS('[1]Мастер лист'!$A$1:F$65536),FALSE)</f>
        <v>МИЛКИ ВЕЙ - 09, мер, пег</v>
      </c>
      <c r="H47" s="26">
        <f>VLOOKUP($C47,'[1]Мастер лист'!$A$1:$W$65536,COLUMNS('[1]Мастер лист'!$A$1:G$65536),FALSE)</f>
        <v>0</v>
      </c>
      <c r="I47" s="28">
        <f>VLOOKUP($C47,'[1]Мастер лист'!$A$1:$W$65536,COLUMNS('[1]Мастер лист'!$A$1:H$65536),FALSE)</f>
        <v>0</v>
      </c>
      <c r="J47" s="28" t="str">
        <f>VLOOKUP($C47,'[1]Мастер лист'!$A$1:$W$65536,COLUMNS('[1]Мастер лист'!$A$1:I$65536),FALSE)</f>
        <v xml:space="preserve">КСК Форест, МО </v>
      </c>
      <c r="K47" s="43" t="s">
        <v>25</v>
      </c>
      <c r="L47" s="28" t="s">
        <v>26</v>
      </c>
    </row>
    <row r="48" spans="1:12" ht="31.5" customHeight="1">
      <c r="A48" s="22">
        <v>4</v>
      </c>
      <c r="B48" s="23">
        <v>0.607638888888889</v>
      </c>
      <c r="C48" s="41">
        <v>30</v>
      </c>
      <c r="D48" s="25" t="str">
        <f>VLOOKUP($C48,'[1]Мастер лист'!$A$1:$W$65536,COLUMNS('[1]Мастер лист'!$A$1:C$65536),FALSE)</f>
        <v>ПОЛЯКОВА  Александра, 2009</v>
      </c>
      <c r="E48" s="26" t="str">
        <f>VLOOKUP($C48,'[1]Мастер лист'!$A$1:$W$65536,COLUMNS('[1]Мастер лист'!$A$1:D$65536),FALSE)</f>
        <v>030709</v>
      </c>
      <c r="F48" s="27" t="str">
        <f>VLOOKUP($C48,'[1]Мастер лист'!$A$1:$W$65536,COLUMNS('[1]Мастер лист'!$A$1:E$65536),FALSE)</f>
        <v>2ю</v>
      </c>
      <c r="G48" s="25" t="str">
        <f>VLOOKUP($C48,'[1]Мастер лист'!$A$1:$W$65536,COLUMNS('[1]Мастер лист'!$A$1:F$65536),FALSE)</f>
        <v>КАЛЕЙДОСКОП-10,  мер, гнед, спорт пони, Вихрь,Беларусь</v>
      </c>
      <c r="H48" s="26" t="str">
        <f>VLOOKUP($C48,'[1]Мастер лист'!$A$1:$W$65536,COLUMNS('[1]Мастер лист'!$A$1:G$65536),FALSE)</f>
        <v>018441</v>
      </c>
      <c r="I48" s="28" t="str">
        <f>VLOOKUP($C48,'[1]Мастер лист'!$A$1:$W$65536,COLUMNS('[1]Мастер лист'!$A$1:H$65536),FALSE)</f>
        <v>Пожидаева Т.А.</v>
      </c>
      <c r="J48" s="28" t="str">
        <f>VLOOKUP($C48,'[1]Мастер лист'!$A$1:$W$65536,COLUMNS('[1]Мастер лист'!$A$1:I$65536),FALSE)</f>
        <v>ШВЕ "Paradise"</v>
      </c>
      <c r="K48" s="43" t="s">
        <v>25</v>
      </c>
      <c r="L48" s="28" t="s">
        <v>23</v>
      </c>
    </row>
    <row r="49" spans="1:12" ht="31.5" customHeight="1">
      <c r="A49" s="22">
        <v>5</v>
      </c>
      <c r="B49" s="23">
        <v>0.611111111111111</v>
      </c>
      <c r="C49" s="41">
        <v>21</v>
      </c>
      <c r="D49" s="25" t="str">
        <f>VLOOKUP($C49,'[1]Мастер лист'!$A$1:$W$65536,COLUMNS('[1]Мастер лист'!$A$1:C$65536),FALSE)</f>
        <v>МАКАРОВА  Марьяна, 1999</v>
      </c>
      <c r="E49" s="26">
        <f>VLOOKUP($C49,'[1]Мастер лист'!$A$1:$W$65536,COLUMNS('[1]Мастер лист'!$A$1:D$65536),FALSE)</f>
        <v>0</v>
      </c>
      <c r="F49" s="27" t="str">
        <f>VLOOKUP($C49,'[1]Мастер лист'!$A$1:$W$65536,COLUMNS('[1]Мастер лист'!$A$1:E$65536),FALSE)</f>
        <v>б.р</v>
      </c>
      <c r="G49" s="25" t="str">
        <f>VLOOKUP($C49,'[1]Мастер лист'!$A$1:$W$65536,COLUMNS('[1]Мастер лист'!$A$1:F$65536),FALSE)</f>
        <v>ГРАНД МАЙЯ - 10 коб, гнед, тракен</v>
      </c>
      <c r="H49" s="26">
        <f>VLOOKUP($C49,'[1]Мастер лист'!$A$1:$W$65536,COLUMNS('[1]Мастер лист'!$A$1:G$65536),FALSE)</f>
        <v>0</v>
      </c>
      <c r="I49" s="28">
        <f>VLOOKUP($C49,'[1]Мастер лист'!$A$1:$W$65536,COLUMNS('[1]Мастер лист'!$A$1:H$65536),FALSE)</f>
        <v>0</v>
      </c>
      <c r="J49" s="28" t="str">
        <f>VLOOKUP($C49,'[1]Мастер лист'!$A$1:$W$65536,COLUMNS('[1]Мастер лист'!$A$1:I$65536),FALSE)</f>
        <v>КСК Ромашково МО</v>
      </c>
      <c r="K49" s="43" t="s">
        <v>25</v>
      </c>
      <c r="L49" s="28" t="s">
        <v>26</v>
      </c>
    </row>
    <row r="50" spans="1:12" ht="31.5" customHeight="1">
      <c r="A50" s="22">
        <v>6</v>
      </c>
      <c r="B50" s="23">
        <v>0.614583333333333</v>
      </c>
      <c r="C50" s="41">
        <v>28</v>
      </c>
      <c r="D50" s="25" t="str">
        <f>VLOOKUP($C50,'[1]Мастер лист'!$A$1:$W$65536,COLUMNS('[1]Мастер лист'!$A$1:C$65536),FALSE)</f>
        <v>СЕРГЕЕВА  Стефания, 2009</v>
      </c>
      <c r="E50" s="26" t="str">
        <f>VLOOKUP($C50,'[1]Мастер лист'!$A$1:$W$65536,COLUMNS('[1]Мастер лист'!$A$1:D$65536),FALSE)</f>
        <v>018409</v>
      </c>
      <c r="F50" s="27" t="str">
        <f>VLOOKUP($C50,'[1]Мастер лист'!$A$1:$W$65536,COLUMNS('[1]Мастер лист'!$A$1:E$65536),FALSE)</f>
        <v>3ю</v>
      </c>
      <c r="G50" s="25" t="str">
        <f>VLOOKUP($C50,'[1]Мастер лист'!$A$1:$W$65536,COLUMNS('[1]Мастер лист'!$A$1:F$65536),FALSE)</f>
        <v>СВИТ ДРИМ-09, коб, гнед, спорт пони, Лапарит, КСК Ясенево,  Россия</v>
      </c>
      <c r="H50" s="26" t="str">
        <f>VLOOKUP($C50,'[1]Мастер лист'!$A$1:$W$65536,COLUMNS('[1]Мастер лист'!$A$1:G$65536),FALSE)</f>
        <v>020376</v>
      </c>
      <c r="I50" s="28" t="str">
        <f>VLOOKUP($C50,'[1]Мастер лист'!$A$1:$W$65536,COLUMNS('[1]Мастер лист'!$A$1:H$65536),FALSE)</f>
        <v>Пожидаева Т.А.</v>
      </c>
      <c r="J50" s="28" t="str">
        <f>VLOOKUP($C50,'[1]Мастер лист'!$A$1:$W$65536,COLUMNS('[1]Мастер лист'!$A$1:I$65536),FALSE)</f>
        <v>ШВЕ "Paradise"</v>
      </c>
      <c r="K50" s="43" t="s">
        <v>25</v>
      </c>
      <c r="L50" s="28" t="s">
        <v>23</v>
      </c>
    </row>
    <row r="51" spans="1:12" ht="31.5" customHeight="1">
      <c r="A51" s="22">
        <v>7</v>
      </c>
      <c r="B51" s="23">
        <v>0.618055555555555</v>
      </c>
      <c r="C51" s="41">
        <v>29</v>
      </c>
      <c r="D51" s="25" t="str">
        <f>VLOOKUP($C51,'[1]Мастер лист'!$A$1:$W$65536,COLUMNS('[1]Мастер лист'!$A$1:C$65536),FALSE)</f>
        <v>МИНКОЕВА  Мадина, 2008</v>
      </c>
      <c r="E51" s="26" t="str">
        <f>VLOOKUP($C51,'[1]Мастер лист'!$A$1:$W$65536,COLUMNS('[1]Мастер лист'!$A$1:D$65536),FALSE)</f>
        <v>060508</v>
      </c>
      <c r="F51" s="27" t="str">
        <f>VLOOKUP($C51,'[1]Мастер лист'!$A$1:$W$65536,COLUMNS('[1]Мастер лист'!$A$1:E$65536),FALSE)</f>
        <v>2ю</v>
      </c>
      <c r="G51" s="25" t="str">
        <f>VLOOKUP($C51,'[1]Мастер лист'!$A$1:$W$65536,COLUMNS('[1]Мастер лист'!$A$1:F$65536),FALSE)</f>
        <v>ТИФФАНИЯ-13, коб, т-гнед., полукр, Тайм, КФХ Тракен, Россия</v>
      </c>
      <c r="H51" s="26" t="str">
        <f>VLOOKUP($C51,'[1]Мастер лист'!$A$1:$W$65536,COLUMNS('[1]Мастер лист'!$A$1:G$65536),FALSE)</f>
        <v>019208</v>
      </c>
      <c r="I51" s="28" t="str">
        <f>VLOOKUP($C51,'[1]Мастер лист'!$A$1:$W$65536,COLUMNS('[1]Мастер лист'!$A$1:H$65536),FALSE)</f>
        <v>Пожидаева Т.А.</v>
      </c>
      <c r="J51" s="28" t="str">
        <f>VLOOKUP($C51,'[1]Мастер лист'!$A$1:$W$65536,COLUMNS('[1]Мастер лист'!$A$1:I$65536),FALSE)</f>
        <v>ШВЕ "Paradise"</v>
      </c>
      <c r="K51" s="43" t="s">
        <v>25</v>
      </c>
      <c r="L51" s="28" t="s">
        <v>23</v>
      </c>
    </row>
    <row r="52" spans="1:12" ht="31.5" customHeight="1">
      <c r="A52" s="22"/>
      <c r="B52" s="23"/>
      <c r="C52" s="41"/>
      <c r="D52" s="25"/>
      <c r="E52" s="26"/>
      <c r="F52" s="27"/>
      <c r="G52" s="25"/>
      <c r="H52" s="26"/>
      <c r="I52" s="28"/>
      <c r="J52" s="28"/>
      <c r="K52" s="43"/>
      <c r="L52" s="28"/>
    </row>
    <row r="53" spans="1:12" ht="31.5" customHeight="1">
      <c r="A53" s="22">
        <v>8</v>
      </c>
      <c r="B53" s="23">
        <v>0.628472222222221</v>
      </c>
      <c r="C53" s="41">
        <v>20</v>
      </c>
      <c r="D53" s="25" t="str">
        <f>VLOOKUP($C53,'[1]Мастер лист'!$A$1:$W$65536,COLUMNS('[1]Мастер лист'!$A$1:C$65536),FALSE)</f>
        <v>ПУШКАРЕНКО Екатерина, 2006</v>
      </c>
      <c r="E53" s="26">
        <f>VLOOKUP($C53,'[1]Мастер лист'!$A$1:$W$65536,COLUMNS('[1]Мастер лист'!$A$1:D$65536),FALSE)</f>
        <v>0</v>
      </c>
      <c r="F53" s="27" t="str">
        <f>VLOOKUP($C53,'[1]Мастер лист'!$A$1:$W$65536,COLUMNS('[1]Мастер лист'!$A$1:E$65536),FALSE)</f>
        <v>б.р</v>
      </c>
      <c r="G53" s="25" t="str">
        <f>VLOOKUP($C53,'[1]Мастер лист'!$A$1:$W$65536,COLUMNS('[1]Мастер лист'!$A$1:F$65536),FALSE)</f>
        <v>КАННАБИС- 06 мер, карак</v>
      </c>
      <c r="H53" s="26">
        <f>VLOOKUP($C53,'[1]Мастер лист'!$A$1:$W$65536,COLUMNS('[1]Мастер лист'!$A$1:G$65536),FALSE)</f>
        <v>0</v>
      </c>
      <c r="I53" s="28">
        <f>VLOOKUP($C53,'[1]Мастер лист'!$A$1:$W$65536,COLUMNS('[1]Мастер лист'!$A$1:H$65536),FALSE)</f>
        <v>0</v>
      </c>
      <c r="J53" s="28" t="str">
        <f>VLOOKUP($C53,'[1]Мастер лист'!$A$1:$W$65536,COLUMNS('[1]Мастер лист'!$A$1:I$65536),FALSE)</f>
        <v>КСК Ромашково МО</v>
      </c>
      <c r="K53" s="43" t="s">
        <v>25</v>
      </c>
      <c r="L53" s="28" t="s">
        <v>26</v>
      </c>
    </row>
    <row r="54" spans="1:12" ht="31.5" customHeight="1">
      <c r="A54" s="22">
        <v>9</v>
      </c>
      <c r="B54" s="23">
        <v>0.6319444444444444</v>
      </c>
      <c r="C54" s="41">
        <v>31</v>
      </c>
      <c r="D54" s="25" t="str">
        <f>VLOOKUP($C54,'[1]Мастер лист'!$A$1:$W$65536,COLUMNS('[1]Мастер лист'!$A$1:C$65536),FALSE)</f>
        <v>ЕВДОКИМОВА Софья, 2009</v>
      </c>
      <c r="E54" s="26" t="str">
        <f>VLOOKUP($C54,'[1]Мастер лист'!$A$1:$W$65536,COLUMNS('[1]Мастер лист'!$A$1:D$65536),FALSE)</f>
        <v>036109</v>
      </c>
      <c r="F54" s="27" t="str">
        <f>VLOOKUP($C54,'[1]Мастер лист'!$A$1:$W$65536,COLUMNS('[1]Мастер лист'!$A$1:E$65536),FALSE)</f>
        <v>3ю</v>
      </c>
      <c r="G54" s="25" t="str">
        <f>VLOOKUP($C54,'[1]Мастер лист'!$A$1:$W$65536,COLUMNS('[1]Мастер лист'!$A$1:F$65536),FALSE)</f>
        <v>ВИЛЛИ ВОНКА - 14,  жер, пегий, класс пони, Вилли, Россия</v>
      </c>
      <c r="H54" s="26" t="str">
        <f>VLOOKUP($C54,'[1]Мастер лист'!$A$1:$W$65536,COLUMNS('[1]Мастер лист'!$A$1:G$65536),FALSE)</f>
        <v>025679</v>
      </c>
      <c r="I54" s="28" t="str">
        <f>VLOOKUP($C54,'[1]Мастер лист'!$A$1:$W$65536,COLUMNS('[1]Мастер лист'!$A$1:H$65536),FALSE)</f>
        <v>Евдокимова А.</v>
      </c>
      <c r="J54" s="28" t="str">
        <f>VLOOKUP($C54,'[1]Мастер лист'!$A$1:$W$65536,COLUMNS('[1]Мастер лист'!$A$1:I$65536),FALSE)</f>
        <v>ШВЕ "Paradise"</v>
      </c>
      <c r="K54" s="43" t="s">
        <v>25</v>
      </c>
      <c r="L54" s="28" t="s">
        <v>23</v>
      </c>
    </row>
    <row r="55" spans="1:12" ht="31.5" customHeight="1">
      <c r="A55" s="22">
        <v>10</v>
      </c>
      <c r="B55" s="23">
        <v>0.635416666666668</v>
      </c>
      <c r="C55" s="41">
        <v>16</v>
      </c>
      <c r="D55" s="25" t="str">
        <f>VLOOKUP($C55,'[1]Мастер лист'!$A$1:$W$65536,COLUMNS('[1]Мастер лист'!$A$1:C$65536),FALSE)</f>
        <v>ЦАРЕЛУНГО Антонина, 1993</v>
      </c>
      <c r="E55" s="26">
        <f>VLOOKUP($C55,'[1]Мастер лист'!$A$1:$W$65536,COLUMNS('[1]Мастер лист'!$A$1:D$65536),FALSE)</f>
        <v>0</v>
      </c>
      <c r="F55" s="27" t="str">
        <f>VLOOKUP($C55,'[1]Мастер лист'!$A$1:$W$65536,COLUMNS('[1]Мастер лист'!$A$1:E$65536),FALSE)</f>
        <v>б.р</v>
      </c>
      <c r="G55" s="25" t="str">
        <f>VLOOKUP($C55,'[1]Мастер лист'!$A$1:$W$65536,COLUMNS('[1]Мастер лист'!$A$1:F$65536),FALSE)</f>
        <v>ОРИГИНАЛ-13,  жеребец, т.-гн. трак., Готланд, Орловская обл</v>
      </c>
      <c r="H55" s="26" t="str">
        <f>VLOOKUP($C55,'[1]Мастер лист'!$A$1:$W$65536,COLUMNS('[1]Мастер лист'!$A$1:G$65536),FALSE)</f>
        <v>017145</v>
      </c>
      <c r="I55" s="28" t="str">
        <f>VLOOKUP($C55,'[1]Мастер лист'!$A$1:$W$65536,COLUMNS('[1]Мастер лист'!$A$1:H$65536),FALSE)</f>
        <v>Шморгун А.Ю.</v>
      </c>
      <c r="J55" s="28" t="str">
        <f>VLOOKUP($C55,'[1]Мастер лист'!$A$1:$W$65536,COLUMNS('[1]Мастер лист'!$A$1:I$65536),FALSE)</f>
        <v>ч.в., Москва</v>
      </c>
      <c r="K55" s="28" t="s">
        <v>28</v>
      </c>
      <c r="L55" s="28"/>
    </row>
    <row r="56" spans="1:12" ht="31.5" customHeight="1">
      <c r="A56" s="22">
        <v>11</v>
      </c>
      <c r="B56" s="23">
        <v>0.638888888888891</v>
      </c>
      <c r="C56" s="41">
        <v>18</v>
      </c>
      <c r="D56" s="25" t="str">
        <f>VLOOKUP($C56,'[1]Мастер лист'!$A$1:$W$65536,COLUMNS('[1]Мастер лист'!$A$1:C$65536),FALSE)</f>
        <v>ВОЛОДЬКО  Алина, 2006</v>
      </c>
      <c r="E56" s="26">
        <f>VLOOKUP($C56,'[1]Мастер лист'!$A$1:$W$65536,COLUMNS('[1]Мастер лист'!$A$1:D$65536),FALSE)</f>
        <v>0</v>
      </c>
      <c r="F56" s="27" t="str">
        <f>VLOOKUP($C56,'[1]Мастер лист'!$A$1:$W$65536,COLUMNS('[1]Мастер лист'!$A$1:E$65536),FALSE)</f>
        <v>б.р</v>
      </c>
      <c r="G56" s="25" t="str">
        <f>VLOOKUP($C56,'[1]Мастер лист'!$A$1:$W$65536,COLUMNS('[1]Мастер лист'!$A$1:F$65536),FALSE)</f>
        <v>ГЕПАРД - 06, рыж, жер, торийск</v>
      </c>
      <c r="H56" s="26">
        <f>VLOOKUP($C56,'[1]Мастер лист'!$A$1:$W$65536,COLUMNS('[1]Мастер лист'!$A$1:G$65536),FALSE)</f>
        <v>0</v>
      </c>
      <c r="I56" s="28">
        <f>VLOOKUP($C56,'[1]Мастер лист'!$A$1:$W$65536,COLUMNS('[1]Мастер лист'!$A$1:H$65536),FALSE)</f>
        <v>0</v>
      </c>
      <c r="J56" s="28" t="str">
        <f>VLOOKUP($C56,'[1]Мастер лист'!$A$1:$W$65536,COLUMNS('[1]Мастер лист'!$A$1:I$65536),FALSE)</f>
        <v xml:space="preserve">КСК Форест, МО </v>
      </c>
      <c r="K56" s="28" t="s">
        <v>28</v>
      </c>
      <c r="L56" s="28"/>
    </row>
    <row r="57" spans="1:12" ht="31.5" customHeight="1">
      <c r="A57" s="22">
        <v>12</v>
      </c>
      <c r="B57" s="23">
        <v>0.642361111111115</v>
      </c>
      <c r="C57" s="41">
        <v>43</v>
      </c>
      <c r="D57" s="25" t="str">
        <f>VLOOKUP($C57,'[1]Мастер лист'!$A$1:$W$65536,COLUMNS('[1]Мастер лист'!$A$1:C$65536),FALSE)</f>
        <v>ЗАБЕЛИНА Екатерина, 1990</v>
      </c>
      <c r="E57" s="26">
        <f>VLOOKUP($C57,'[1]Мастер лист'!$A$1:$W$65536,COLUMNS('[1]Мастер лист'!$A$1:D$65536),FALSE)</f>
        <v>0</v>
      </c>
      <c r="F57" s="27" t="str">
        <f>VLOOKUP($C57,'[1]Мастер лист'!$A$1:$W$65536,COLUMNS('[1]Мастер лист'!$A$1:E$65536),FALSE)</f>
        <v>б.р</v>
      </c>
      <c r="G57" s="25" t="str">
        <f>VLOOKUP($C57,'[1]Мастер лист'!$A$1:$W$65536,COLUMNS('[1]Мастер лист'!$A$1:F$65536),FALSE)</f>
        <v>ОЛЬМИНТА-17,  коб, вор, фэлл-пони</v>
      </c>
      <c r="H57" s="26">
        <f>VLOOKUP($C57,'[1]Мастер лист'!$A$1:$W$65536,COLUMNS('[1]Мастер лист'!$A$1:G$65536),FALSE)</f>
        <v>0</v>
      </c>
      <c r="I57" s="28">
        <f>VLOOKUP($C57,'[1]Мастер лист'!$A$1:$W$65536,COLUMNS('[1]Мастер лист'!$A$1:H$65536),FALSE)</f>
        <v>0</v>
      </c>
      <c r="J57" s="28" t="str">
        <f>VLOOKUP($C57,'[1]Мастер лист'!$A$1:$W$65536,COLUMNS('[1]Мастер лист'!$A$1:I$65536),FALSE)</f>
        <v>КСК "Ромашково" МО</v>
      </c>
      <c r="K57" s="28" t="s">
        <v>28</v>
      </c>
      <c r="L57" s="28"/>
    </row>
    <row r="58" spans="1:12" ht="31.5" customHeight="1">
      <c r="A58" s="22">
        <v>13</v>
      </c>
      <c r="B58" s="23">
        <v>0.645833333333338</v>
      </c>
      <c r="C58" s="41">
        <v>27</v>
      </c>
      <c r="D58" s="25" t="str">
        <f>VLOOKUP($C58,'[1]Мастер лист'!$A$1:$W$65536,COLUMNS('[1]Мастер лист'!$A$1:C$65536),FALSE)</f>
        <v>МИХАЛЕВ Дмитрий, 2011</v>
      </c>
      <c r="E58" s="26" t="str">
        <f>VLOOKUP($C58,'[1]Мастер лист'!$A$1:$W$65536,COLUMNS('[1]Мастер лист'!$A$1:D$65536),FALSE)</f>
        <v>на оформл</v>
      </c>
      <c r="F58" s="27" t="str">
        <f>VLOOKUP($C58,'[1]Мастер лист'!$A$1:$W$65536,COLUMNS('[1]Мастер лист'!$A$1:E$65536),FALSE)</f>
        <v>б.р</v>
      </c>
      <c r="G58" s="25" t="str">
        <f>VLOOKUP($C58,'[1]Мастер лист'!$A$1:$W$65536,COLUMNS('[1]Мастер лист'!$A$1:F$65536),FALSE)</f>
        <v>КАЛЕЙДОСКОП-10,  мер, гнед, спорт пони, Вихрь,Беларусь</v>
      </c>
      <c r="H58" s="26" t="str">
        <f>VLOOKUP($C58,'[1]Мастер лист'!$A$1:$W$65536,COLUMNS('[1]Мастер лист'!$A$1:G$65536),FALSE)</f>
        <v>018441</v>
      </c>
      <c r="I58" s="28" t="str">
        <f>VLOOKUP($C58,'[1]Мастер лист'!$A$1:$W$65536,COLUMNS('[1]Мастер лист'!$A$1:H$65536),FALSE)</f>
        <v>Пожидаева Т.А.</v>
      </c>
      <c r="J58" s="28" t="str">
        <f>VLOOKUP($C58,'[1]Мастер лист'!$A$1:$W$65536,COLUMNS('[1]Мастер лист'!$A$1:I$65536),FALSE)</f>
        <v>ШВЕ "Paradise"</v>
      </c>
      <c r="K58" s="28" t="s">
        <v>28</v>
      </c>
      <c r="L58" s="28"/>
    </row>
    <row r="59" spans="1:12" ht="30.75" customHeight="1">
      <c r="A59" s="22">
        <v>14</v>
      </c>
      <c r="B59" s="23">
        <v>0.649305555555562</v>
      </c>
      <c r="C59" s="41">
        <v>3</v>
      </c>
      <c r="D59" s="25" t="str">
        <f>VLOOKUP($C59,'[1]Мастер лист'!$A$1:$W$65536,COLUMNS('[1]Мастер лист'!$A$1:C$65536),FALSE)</f>
        <v>БОЛЬШАКОВА  Анастасия, 1994</v>
      </c>
      <c r="E59" s="26" t="str">
        <f>VLOOKUP($C59,'[1]Мастер лист'!$A$1:$W$65536,COLUMNS('[1]Мастер лист'!$A$1:D$65536),FALSE)</f>
        <v>на оформл</v>
      </c>
      <c r="F59" s="27" t="str">
        <f>VLOOKUP($C59,'[1]Мастер лист'!$A$1:$W$65536,COLUMNS('[1]Мастер лист'!$A$1:E$65536),FALSE)</f>
        <v>б.р</v>
      </c>
      <c r="G59" s="25" t="str">
        <f>VLOOKUP($C59,'[1]Мастер лист'!$A$1:$W$65536,COLUMNS('[1]Мастер лист'!$A$1:F$65536),FALSE)</f>
        <v>РЭД ВИНГС - 16,  жер, гнед, тракен, Взлет</v>
      </c>
      <c r="H59" s="26" t="str">
        <f>VLOOKUP($C59,'[1]Мастер лист'!$A$1:$W$65536,COLUMNS('[1]Мастер лист'!$A$1:G$65536),FALSE)</f>
        <v>025604</v>
      </c>
      <c r="I59" s="28" t="str">
        <f>VLOOKUP($C59,'[1]Мастер лист'!$A$1:$W$65536,COLUMNS('[1]Мастер лист'!$A$1:H$65536),FALSE)</f>
        <v>Большакова А</v>
      </c>
      <c r="J59" s="28" t="str">
        <f>VLOOKUP($C59,'[1]Мастер лист'!$A$1:$W$65536,COLUMNS('[1]Мастер лист'!$A$1:I$65536),FALSE)</f>
        <v>КСК Ромашково МО</v>
      </c>
      <c r="K59" s="43" t="s">
        <v>29</v>
      </c>
      <c r="L59" s="28"/>
    </row>
    <row r="60" spans="1:12" ht="34.5" customHeight="1">
      <c r="A60" s="22"/>
      <c r="B60" s="44"/>
      <c r="C60" s="45"/>
      <c r="D60" s="46" t="s">
        <v>38</v>
      </c>
      <c r="E60" s="47"/>
      <c r="F60" s="47"/>
      <c r="G60" s="47"/>
      <c r="H60" s="47"/>
      <c r="I60" s="47"/>
      <c r="J60" s="47"/>
      <c r="K60" s="48"/>
      <c r="L60" s="28"/>
    </row>
    <row r="61" spans="1:12" ht="34.5" customHeight="1" hidden="1">
      <c r="A61" s="22">
        <v>20</v>
      </c>
      <c r="B61" s="44" t="e">
        <f>VLOOKUP($C61,'[1]Мастер лист'!$A$1:$Z$65536,COLUMNS('[1]Мастер лист'!$A$1:I$65536)+MATCH(#REF!,'[1]Мастер лист'!$N$5:$V$5,0),FALSE)</f>
        <v>#REF!</v>
      </c>
      <c r="C61" s="49"/>
      <c r="D61" s="25" t="e">
        <f>VLOOKUP($C61,'[1]Мастер лист'!$A$1:$W$65536,COLUMNS('[1]Мастер лист'!$A$1:C$65536),FALSE)</f>
        <v>#N/A</v>
      </c>
      <c r="E61" s="26" t="e">
        <f>VLOOKUP($C61,'[1]Мастер лист'!$A$1:$W$65536,COLUMNS('[1]Мастер лист'!$A$1:D$65536),FALSE)</f>
        <v>#N/A</v>
      </c>
      <c r="F61" s="27" t="e">
        <f>VLOOKUP($C61,'[1]Мастер лист'!$A$1:$W$65536,COLUMNS('[1]Мастер лист'!$A$1:E$65536),FALSE)</f>
        <v>#N/A</v>
      </c>
      <c r="G61" s="25" t="e">
        <f>VLOOKUP($C61,'[1]Мастер лист'!$A$1:$W$65536,COLUMNS('[1]Мастер лист'!$A$1:F$65536),FALSE)</f>
        <v>#N/A</v>
      </c>
      <c r="H61" s="26" t="e">
        <f>VLOOKUP($C61,'[1]Мастер лист'!$A$1:$W$65536,COLUMNS('[1]Мастер лист'!$A$1:G$65536),FALSE)</f>
        <v>#N/A</v>
      </c>
      <c r="I61" s="28" t="e">
        <f>VLOOKUP($C61,'[1]Мастер лист'!$A$1:$W$65536,COLUMNS('[1]Мастер лист'!$A$1:H$65536),FALSE)</f>
        <v>#N/A</v>
      </c>
      <c r="J61" s="28" t="e">
        <f>VLOOKUP($C61,'[1]Мастер лист'!$A$1:$W$65536,COLUMNS('[1]Мастер лист'!$A$1:I$65536),FALSE)</f>
        <v>#N/A</v>
      </c>
      <c r="K61" s="50" t="e">
        <f>IF(#REF!="","",(IF((L61-#REF!)&gt;0,ROUNDUP((L61-#REF!),0)*0.25,0)+#REF!))</f>
        <v>#REF!</v>
      </c>
      <c r="L61" s="28"/>
    </row>
    <row r="62" spans="1:12" ht="34.5" customHeight="1" hidden="1">
      <c r="A62" s="22">
        <v>21</v>
      </c>
      <c r="B62" s="44" t="e">
        <f>VLOOKUP($C62,'[1]Мастер лист'!$A$1:$Z$65536,COLUMNS('[1]Мастер лист'!$A$1:I$65536)+MATCH(#REF!,'[1]Мастер лист'!$N$5:$V$5,0),FALSE)</f>
        <v>#REF!</v>
      </c>
      <c r="C62" s="51"/>
      <c r="D62" s="25" t="e">
        <f>VLOOKUP($C62,'[1]Мастер лист'!$A$1:$W$65536,COLUMNS('[1]Мастер лист'!$A$1:C$65536),FALSE)</f>
        <v>#N/A</v>
      </c>
      <c r="E62" s="26" t="e">
        <f>VLOOKUP($C62,'[1]Мастер лист'!$A$1:$W$65536,COLUMNS('[1]Мастер лист'!$A$1:D$65536),FALSE)</f>
        <v>#N/A</v>
      </c>
      <c r="F62" s="27" t="e">
        <f>VLOOKUP($C62,'[1]Мастер лист'!$A$1:$W$65536,COLUMNS('[1]Мастер лист'!$A$1:E$65536),FALSE)</f>
        <v>#N/A</v>
      </c>
      <c r="G62" s="25" t="e">
        <f>VLOOKUP($C62,'[1]Мастер лист'!$A$1:$W$65536,COLUMNS('[1]Мастер лист'!$A$1:F$65536),FALSE)</f>
        <v>#N/A</v>
      </c>
      <c r="H62" s="26" t="e">
        <f>VLOOKUP($C62,'[1]Мастер лист'!$A$1:$W$65536,COLUMNS('[1]Мастер лист'!$A$1:G$65536),FALSE)</f>
        <v>#N/A</v>
      </c>
      <c r="I62" s="28" t="e">
        <f>VLOOKUP($C62,'[1]Мастер лист'!$A$1:$W$65536,COLUMNS('[1]Мастер лист'!$A$1:H$65536),FALSE)</f>
        <v>#N/A</v>
      </c>
      <c r="J62" s="28" t="e">
        <f>VLOOKUP($C62,'[1]Мастер лист'!$A$1:$W$65536,COLUMNS('[1]Мастер лист'!$A$1:I$65536),FALSE)</f>
        <v>#N/A</v>
      </c>
      <c r="K62" s="50" t="e">
        <f>IF(#REF!="","",(IF((L62-#REF!)&gt;0,ROUNDUP((L62-#REF!),0)*0.25,0)+#REF!))</f>
        <v>#REF!</v>
      </c>
      <c r="L62" s="28"/>
    </row>
    <row r="63" spans="1:12" ht="34.5" customHeight="1" hidden="1">
      <c r="A63" s="22">
        <v>22</v>
      </c>
      <c r="B63" s="44" t="e">
        <f>VLOOKUP($C63,'[1]Мастер лист'!$A$1:$Z$65536,COLUMNS('[1]Мастер лист'!$A$1:I$65536)+MATCH(#REF!,'[1]Мастер лист'!$N$5:$V$5,0),FALSE)</f>
        <v>#REF!</v>
      </c>
      <c r="C63" s="51"/>
      <c r="D63" s="25" t="e">
        <f>VLOOKUP($C63,'[1]Мастер лист'!$A$1:$W$65536,COLUMNS('[1]Мастер лист'!$A$1:C$65536),FALSE)</f>
        <v>#N/A</v>
      </c>
      <c r="E63" s="26" t="e">
        <f>VLOOKUP($C63,'[1]Мастер лист'!$A$1:$W$65536,COLUMNS('[1]Мастер лист'!$A$1:D$65536),FALSE)</f>
        <v>#N/A</v>
      </c>
      <c r="F63" s="27" t="e">
        <f>VLOOKUP($C63,'[1]Мастер лист'!$A$1:$W$65536,COLUMNS('[1]Мастер лист'!$A$1:E$65536),FALSE)</f>
        <v>#N/A</v>
      </c>
      <c r="G63" s="25" t="e">
        <f>VLOOKUP($C63,'[1]Мастер лист'!$A$1:$W$65536,COLUMNS('[1]Мастер лист'!$A$1:F$65536),FALSE)</f>
        <v>#N/A</v>
      </c>
      <c r="H63" s="26" t="e">
        <f>VLOOKUP($C63,'[1]Мастер лист'!$A$1:$W$65536,COLUMNS('[1]Мастер лист'!$A$1:G$65536),FALSE)</f>
        <v>#N/A</v>
      </c>
      <c r="I63" s="28" t="e">
        <f>VLOOKUP($C63,'[1]Мастер лист'!$A$1:$W$65536,COLUMNS('[1]Мастер лист'!$A$1:H$65536),FALSE)</f>
        <v>#N/A</v>
      </c>
      <c r="J63" s="28" t="e">
        <f>VLOOKUP($C63,'[1]Мастер лист'!$A$1:$W$65536,COLUMNS('[1]Мастер лист'!$A$1:I$65536),FALSE)</f>
        <v>#N/A</v>
      </c>
      <c r="K63" s="50" t="e">
        <f>IF(#REF!="","",(IF((L63-#REF!)&gt;0,ROUNDUP((L63-#REF!),0)*0.25,0)+#REF!))</f>
        <v>#REF!</v>
      </c>
      <c r="L63" s="28"/>
    </row>
    <row r="64" spans="1:12" ht="34.5" customHeight="1" hidden="1">
      <c r="A64" s="22">
        <v>23</v>
      </c>
      <c r="B64" s="44" t="e">
        <f>VLOOKUP($C64,'[1]Мастер лист'!$A$1:$Z$65536,COLUMNS('[1]Мастер лист'!$A$1:I$65536)+MATCH(#REF!,'[1]Мастер лист'!$N$5:$V$5,0),FALSE)</f>
        <v>#REF!</v>
      </c>
      <c r="C64" s="51"/>
      <c r="D64" s="25" t="e">
        <f>VLOOKUP($C64,'[1]Мастер лист'!$A$1:$W$65536,COLUMNS('[1]Мастер лист'!$A$1:C$65536),FALSE)</f>
        <v>#N/A</v>
      </c>
      <c r="E64" s="26" t="e">
        <f>VLOOKUP($C64,'[1]Мастер лист'!$A$1:$W$65536,COLUMNS('[1]Мастер лист'!$A$1:D$65536),FALSE)</f>
        <v>#N/A</v>
      </c>
      <c r="F64" s="27" t="e">
        <f>VLOOKUP($C64,'[1]Мастер лист'!$A$1:$W$65536,COLUMNS('[1]Мастер лист'!$A$1:E$65536),FALSE)</f>
        <v>#N/A</v>
      </c>
      <c r="G64" s="25" t="e">
        <f>VLOOKUP($C64,'[1]Мастер лист'!$A$1:$W$65536,COLUMNS('[1]Мастер лист'!$A$1:F$65536),FALSE)</f>
        <v>#N/A</v>
      </c>
      <c r="H64" s="26" t="e">
        <f>VLOOKUP($C64,'[1]Мастер лист'!$A$1:$W$65536,COLUMNS('[1]Мастер лист'!$A$1:G$65536),FALSE)</f>
        <v>#N/A</v>
      </c>
      <c r="I64" s="28" t="e">
        <f>VLOOKUP($C64,'[1]Мастер лист'!$A$1:$W$65536,COLUMNS('[1]Мастер лист'!$A$1:H$65536),FALSE)</f>
        <v>#N/A</v>
      </c>
      <c r="J64" s="28" t="e">
        <f>VLOOKUP($C64,'[1]Мастер лист'!$A$1:$W$65536,COLUMNS('[1]Мастер лист'!$A$1:I$65536),FALSE)</f>
        <v>#N/A</v>
      </c>
      <c r="K64" s="50" t="e">
        <f>IF(#REF!="","",(IF((L64-#REF!)&gt;0,ROUNDUP((L64-#REF!),0)*0.25,0)+#REF!))</f>
        <v>#REF!</v>
      </c>
      <c r="L64" s="28"/>
    </row>
    <row r="65" spans="1:12" ht="34.5" customHeight="1" hidden="1">
      <c r="A65" s="22">
        <v>24</v>
      </c>
      <c r="B65" s="44" t="e">
        <f>VLOOKUP($C65,'[1]Мастер лист'!$A$1:$Z$65536,COLUMNS('[1]Мастер лист'!$A$1:I$65536)+MATCH(#REF!,'[1]Мастер лист'!$N$5:$V$5,0),FALSE)</f>
        <v>#REF!</v>
      </c>
      <c r="C65" s="51"/>
      <c r="D65" s="25" t="e">
        <f>VLOOKUP($C65,'[1]Мастер лист'!$A$1:$W$65536,COLUMNS('[1]Мастер лист'!$A$1:C$65536),FALSE)</f>
        <v>#N/A</v>
      </c>
      <c r="E65" s="26" t="e">
        <f>VLOOKUP($C65,'[1]Мастер лист'!$A$1:$W$65536,COLUMNS('[1]Мастер лист'!$A$1:D$65536),FALSE)</f>
        <v>#N/A</v>
      </c>
      <c r="F65" s="27" t="e">
        <f>VLOOKUP($C65,'[1]Мастер лист'!$A$1:$W$65536,COLUMNS('[1]Мастер лист'!$A$1:E$65536),FALSE)</f>
        <v>#N/A</v>
      </c>
      <c r="G65" s="25" t="e">
        <f>VLOOKUP($C65,'[1]Мастер лист'!$A$1:$W$65536,COLUMNS('[1]Мастер лист'!$A$1:F$65536),FALSE)</f>
        <v>#N/A</v>
      </c>
      <c r="H65" s="26" t="e">
        <f>VLOOKUP($C65,'[1]Мастер лист'!$A$1:$W$65536,COLUMNS('[1]Мастер лист'!$A$1:G$65536),FALSE)</f>
        <v>#N/A</v>
      </c>
      <c r="I65" s="28" t="e">
        <f>VLOOKUP($C65,'[1]Мастер лист'!$A$1:$W$65536,COLUMNS('[1]Мастер лист'!$A$1:H$65536),FALSE)</f>
        <v>#N/A</v>
      </c>
      <c r="J65" s="28" t="e">
        <f>VLOOKUP($C65,'[1]Мастер лист'!$A$1:$W$65536,COLUMNS('[1]Мастер лист'!$A$1:I$65536),FALSE)</f>
        <v>#N/A</v>
      </c>
      <c r="K65" s="50" t="e">
        <f>IF(#REF!="","",(IF((L65-#REF!)&gt;0,ROUNDUP((L65-#REF!),0)*0.25,0)+#REF!))</f>
        <v>#REF!</v>
      </c>
      <c r="L65" s="28"/>
    </row>
    <row r="66" spans="1:12" ht="34.5" customHeight="1" hidden="1">
      <c r="A66" s="22">
        <v>25</v>
      </c>
      <c r="B66" s="44" t="e">
        <f>VLOOKUP($C66,'[1]Мастер лист'!$A$1:$Z$65536,COLUMNS('[1]Мастер лист'!$A$1:I$65536)+MATCH(#REF!,'[1]Мастер лист'!$N$5:$V$5,0),FALSE)</f>
        <v>#REF!</v>
      </c>
      <c r="C66" s="51"/>
      <c r="D66" s="25" t="e">
        <f>VLOOKUP($C66,'[1]Мастер лист'!$A$1:$W$65536,COLUMNS('[1]Мастер лист'!$A$1:C$65536),FALSE)</f>
        <v>#N/A</v>
      </c>
      <c r="E66" s="26" t="e">
        <f>VLOOKUP($C66,'[1]Мастер лист'!$A$1:$W$65536,COLUMNS('[1]Мастер лист'!$A$1:D$65536),FALSE)</f>
        <v>#N/A</v>
      </c>
      <c r="F66" s="27" t="e">
        <f>VLOOKUP($C66,'[1]Мастер лист'!$A$1:$W$65536,COLUMNS('[1]Мастер лист'!$A$1:E$65536),FALSE)</f>
        <v>#N/A</v>
      </c>
      <c r="G66" s="25" t="e">
        <f>VLOOKUP($C66,'[1]Мастер лист'!$A$1:$W$65536,COLUMNS('[1]Мастер лист'!$A$1:F$65536),FALSE)</f>
        <v>#N/A</v>
      </c>
      <c r="H66" s="26" t="e">
        <f>VLOOKUP($C66,'[1]Мастер лист'!$A$1:$W$65536,COLUMNS('[1]Мастер лист'!$A$1:G$65536),FALSE)</f>
        <v>#N/A</v>
      </c>
      <c r="I66" s="28" t="e">
        <f>VLOOKUP($C66,'[1]Мастер лист'!$A$1:$W$65536,COLUMNS('[1]Мастер лист'!$A$1:H$65536),FALSE)</f>
        <v>#N/A</v>
      </c>
      <c r="J66" s="28" t="e">
        <f>VLOOKUP($C66,'[1]Мастер лист'!$A$1:$W$65536,COLUMNS('[1]Мастер лист'!$A$1:I$65536),FALSE)</f>
        <v>#N/A</v>
      </c>
      <c r="K66" s="50" t="e">
        <f>IF(#REF!="","",(IF((L66-#REF!)&gt;0,ROUNDUP((L66-#REF!),0)*0.25,0)+#REF!))</f>
        <v>#REF!</v>
      </c>
      <c r="L66" s="28"/>
    </row>
    <row r="67" spans="1:12" ht="34.5" customHeight="1" hidden="1">
      <c r="A67" s="22">
        <v>26</v>
      </c>
      <c r="B67" s="44" t="e">
        <f>VLOOKUP($C67,'[1]Мастер лист'!$A$1:$Z$65536,COLUMNS('[1]Мастер лист'!$A$1:I$65536)+MATCH(#REF!,'[1]Мастер лист'!$N$5:$V$5,0),FALSE)</f>
        <v>#REF!</v>
      </c>
      <c r="C67" s="51"/>
      <c r="D67" s="25" t="e">
        <f>VLOOKUP($C67,'[1]Мастер лист'!$A$1:$W$65536,COLUMNS('[1]Мастер лист'!$A$1:C$65536),FALSE)</f>
        <v>#N/A</v>
      </c>
      <c r="E67" s="26" t="e">
        <f>VLOOKUP($C67,'[1]Мастер лист'!$A$1:$W$65536,COLUMNS('[1]Мастер лист'!$A$1:D$65536),FALSE)</f>
        <v>#N/A</v>
      </c>
      <c r="F67" s="27" t="e">
        <f>VLOOKUP($C67,'[1]Мастер лист'!$A$1:$W$65536,COLUMNS('[1]Мастер лист'!$A$1:E$65536),FALSE)</f>
        <v>#N/A</v>
      </c>
      <c r="G67" s="25" t="e">
        <f>VLOOKUP($C67,'[1]Мастер лист'!$A$1:$W$65536,COLUMNS('[1]Мастер лист'!$A$1:F$65536),FALSE)</f>
        <v>#N/A</v>
      </c>
      <c r="H67" s="26" t="e">
        <f>VLOOKUP($C67,'[1]Мастер лист'!$A$1:$W$65536,COLUMNS('[1]Мастер лист'!$A$1:G$65536),FALSE)</f>
        <v>#N/A</v>
      </c>
      <c r="I67" s="28" t="e">
        <f>VLOOKUP($C67,'[1]Мастер лист'!$A$1:$W$65536,COLUMNS('[1]Мастер лист'!$A$1:H$65536),FALSE)</f>
        <v>#N/A</v>
      </c>
      <c r="J67" s="28" t="e">
        <f>VLOOKUP($C67,'[1]Мастер лист'!$A$1:$W$65536,COLUMNS('[1]Мастер лист'!$A$1:I$65536),FALSE)</f>
        <v>#N/A</v>
      </c>
      <c r="K67" s="50" t="e">
        <f>IF(#REF!="","",(IF((L67-#REF!)&gt;0,ROUNDUP((L67-#REF!),0)*0.25,0)+#REF!))</f>
        <v>#REF!</v>
      </c>
      <c r="L67" s="28"/>
    </row>
    <row r="68" spans="1:12" ht="34.5" customHeight="1" hidden="1">
      <c r="A68" s="22">
        <v>27</v>
      </c>
      <c r="B68" s="44" t="e">
        <f>VLOOKUP($C68,'[1]Мастер лист'!$A$1:$Z$65536,COLUMNS('[1]Мастер лист'!$A$1:I$65536)+MATCH(#REF!,'[1]Мастер лист'!$N$5:$V$5,0),FALSE)</f>
        <v>#REF!</v>
      </c>
      <c r="C68" s="51"/>
      <c r="D68" s="25" t="e">
        <f>VLOOKUP($C68,'[1]Мастер лист'!$A$1:$W$65536,COLUMNS('[1]Мастер лист'!$A$1:C$65536),FALSE)</f>
        <v>#N/A</v>
      </c>
      <c r="E68" s="26" t="e">
        <f>VLOOKUP($C68,'[1]Мастер лист'!$A$1:$W$65536,COLUMNS('[1]Мастер лист'!$A$1:D$65536),FALSE)</f>
        <v>#N/A</v>
      </c>
      <c r="F68" s="27" t="e">
        <f>VLOOKUP($C68,'[1]Мастер лист'!$A$1:$W$65536,COLUMNS('[1]Мастер лист'!$A$1:E$65536),FALSE)</f>
        <v>#N/A</v>
      </c>
      <c r="G68" s="25" t="e">
        <f>VLOOKUP($C68,'[1]Мастер лист'!$A$1:$W$65536,COLUMNS('[1]Мастер лист'!$A$1:F$65536),FALSE)</f>
        <v>#N/A</v>
      </c>
      <c r="H68" s="26" t="e">
        <f>VLOOKUP($C68,'[1]Мастер лист'!$A$1:$W$65536,COLUMNS('[1]Мастер лист'!$A$1:G$65536),FALSE)</f>
        <v>#N/A</v>
      </c>
      <c r="I68" s="28" t="e">
        <f>VLOOKUP($C68,'[1]Мастер лист'!$A$1:$W$65536,COLUMNS('[1]Мастер лист'!$A$1:H$65536),FALSE)</f>
        <v>#N/A</v>
      </c>
      <c r="J68" s="28" t="e">
        <f>VLOOKUP($C68,'[1]Мастер лист'!$A$1:$W$65536,COLUMNS('[1]Мастер лист'!$A$1:I$65536),FALSE)</f>
        <v>#N/A</v>
      </c>
      <c r="K68" s="50" t="e">
        <f>IF(#REF!="","",(IF((L68-#REF!)&gt;0,ROUNDUP((L68-#REF!),0)*0.25,0)+#REF!))</f>
        <v>#REF!</v>
      </c>
      <c r="L68" s="28"/>
    </row>
    <row r="69" spans="1:12" ht="34.5" customHeight="1" hidden="1">
      <c r="A69" s="22">
        <v>28</v>
      </c>
      <c r="B69" s="44" t="e">
        <f>VLOOKUP($C69,'[1]Мастер лист'!$A$1:$Z$65536,COLUMNS('[1]Мастер лист'!$A$1:I$65536)+MATCH(#REF!,'[1]Мастер лист'!$N$5:$V$5,0),FALSE)</f>
        <v>#REF!</v>
      </c>
      <c r="C69" s="51"/>
      <c r="D69" s="25" t="e">
        <f>VLOOKUP($C69,'[1]Мастер лист'!$A$1:$W$65536,COLUMNS('[1]Мастер лист'!$A$1:C$65536),FALSE)</f>
        <v>#N/A</v>
      </c>
      <c r="E69" s="26" t="e">
        <f>VLOOKUP($C69,'[1]Мастер лист'!$A$1:$W$65536,COLUMNS('[1]Мастер лист'!$A$1:D$65536),FALSE)</f>
        <v>#N/A</v>
      </c>
      <c r="F69" s="27" t="e">
        <f>VLOOKUP($C69,'[1]Мастер лист'!$A$1:$W$65536,COLUMNS('[1]Мастер лист'!$A$1:E$65536),FALSE)</f>
        <v>#N/A</v>
      </c>
      <c r="G69" s="25" t="e">
        <f>VLOOKUP($C69,'[1]Мастер лист'!$A$1:$W$65536,COLUMNS('[1]Мастер лист'!$A$1:F$65536),FALSE)</f>
        <v>#N/A</v>
      </c>
      <c r="H69" s="26" t="e">
        <f>VLOOKUP($C69,'[1]Мастер лист'!$A$1:$W$65536,COLUMNS('[1]Мастер лист'!$A$1:G$65536),FALSE)</f>
        <v>#N/A</v>
      </c>
      <c r="I69" s="28" t="e">
        <f>VLOOKUP($C69,'[1]Мастер лист'!$A$1:$W$65536,COLUMNS('[1]Мастер лист'!$A$1:H$65536),FALSE)</f>
        <v>#N/A</v>
      </c>
      <c r="J69" s="28" t="e">
        <f>VLOOKUP($C69,'[1]Мастер лист'!$A$1:$W$65536,COLUMNS('[1]Мастер лист'!$A$1:I$65536),FALSE)</f>
        <v>#N/A</v>
      </c>
      <c r="K69" s="50" t="e">
        <f>IF(#REF!="","",(IF((L69-#REF!)&gt;0,ROUNDUP((L69-#REF!),0)*0.25,0)+#REF!))</f>
        <v>#REF!</v>
      </c>
      <c r="L69" s="28"/>
    </row>
    <row r="70" spans="1:12" ht="13.5" customHeight="1">
      <c r="A70" s="22">
        <v>29</v>
      </c>
      <c r="B70" s="44" t="e">
        <f>VLOOKUP($C70,'[1]Мастер лист'!$A$1:$Z$65536,COLUMNS('[1]Мастер лист'!$A$1:I$65536)+MATCH(#REF!,'[1]Мастер лист'!$N$5:$V$5,0),FALSE)</f>
        <v>#REF!</v>
      </c>
      <c r="C70" s="51"/>
      <c r="D70" s="25" t="e">
        <f>VLOOKUP($C70,'[1]Мастер лист'!$A$1:$W$65536,COLUMNS('[1]Мастер лист'!$A$1:C$65536),FALSE)</f>
        <v>#N/A</v>
      </c>
      <c r="E70" s="26" t="e">
        <f>VLOOKUP($C70,'[1]Мастер лист'!$A$1:$W$65536,COLUMNS('[1]Мастер лист'!$A$1:D$65536),FALSE)</f>
        <v>#N/A</v>
      </c>
      <c r="F70" s="27" t="e">
        <f>VLOOKUP($C70,'[1]Мастер лист'!$A$1:$W$65536,COLUMNS('[1]Мастер лист'!$A$1:E$65536),FALSE)</f>
        <v>#N/A</v>
      </c>
      <c r="G70" s="25" t="e">
        <f>VLOOKUP($C70,'[1]Мастер лист'!$A$1:$W$65536,COLUMNS('[1]Мастер лист'!$A$1:F$65536),FALSE)</f>
        <v>#N/A</v>
      </c>
      <c r="H70" s="26" t="e">
        <f>VLOOKUP($C70,'[1]Мастер лист'!$A$1:$W$65536,COLUMNS('[1]Мастер лист'!$A$1:G$65536),FALSE)</f>
        <v>#N/A</v>
      </c>
      <c r="I70" s="28" t="e">
        <f>VLOOKUP($C70,'[1]Мастер лист'!$A$1:$W$65536,COLUMNS('[1]Мастер лист'!$A$1:H$65536),FALSE)</f>
        <v>#N/A</v>
      </c>
      <c r="J70" s="28" t="e">
        <f>VLOOKUP($C70,'[1]Мастер лист'!$A$1:$W$65536,COLUMNS('[1]Мастер лист'!$A$1:I$65536),FALSE)</f>
        <v>#N/A</v>
      </c>
      <c r="K70" s="50" t="e">
        <f>IF(#REF!="","",(IF((L70-#REF!)&gt;0,ROUNDUP((L70-#REF!),0)*0.25,0)+#REF!))</f>
        <v>#REF!</v>
      </c>
      <c r="L70" s="28"/>
    </row>
    <row r="71" spans="1:12" s="59" customFormat="1" ht="74.25" customHeight="1">
      <c r="A71" s="52"/>
      <c r="B71" s="53"/>
      <c r="C71" s="53"/>
      <c r="D71" s="54"/>
      <c r="E71" s="55"/>
      <c r="F71" s="56"/>
      <c r="G71" s="54"/>
      <c r="H71" s="57"/>
      <c r="I71" s="58"/>
      <c r="J71" s="58"/>
      <c r="K71" s="58"/>
      <c r="L71" s="58"/>
    </row>
    <row r="72" spans="1:12" s="59" customFormat="1" ht="66" customHeight="1">
      <c r="A72" s="60" t="s">
        <v>31</v>
      </c>
      <c r="K72" s="61"/>
      <c r="L72" s="61" t="str">
        <f>'[1]Мастер лист'!F292</f>
        <v xml:space="preserve">Дубовик С.А., ВК (Челябинская обл.), </v>
      </c>
    </row>
    <row r="73" spans="1:12" ht="15.75">
      <c r="A73" s="60" t="s">
        <v>32</v>
      </c>
      <c r="B73" s="59"/>
      <c r="C73" s="59"/>
      <c r="D73" s="59"/>
      <c r="E73" s="59"/>
      <c r="F73" s="59"/>
      <c r="G73" s="59"/>
      <c r="H73" s="59"/>
      <c r="I73" s="59"/>
      <c r="J73" s="59"/>
      <c r="K73" s="61"/>
      <c r="L73" s="61" t="str">
        <f>'[1]Мастер лист'!F294</f>
        <v>Орлова Е.О., ВК (Москва)</v>
      </c>
    </row>
  </sheetData>
  <mergeCells count="20">
    <mergeCell ref="A18:L18"/>
    <mergeCell ref="A34:L34"/>
    <mergeCell ref="A44:L44"/>
    <mergeCell ref="D60:K60"/>
    <mergeCell ref="H4:H6"/>
    <mergeCell ref="I4:I6"/>
    <mergeCell ref="J4:J6"/>
    <mergeCell ref="K4:K5"/>
    <mergeCell ref="L4:L6"/>
    <mergeCell ref="D7:L7"/>
    <mergeCell ref="A1:L1"/>
    <mergeCell ref="A2:L2"/>
    <mergeCell ref="K3:L3"/>
    <mergeCell ref="A4:A6"/>
    <mergeCell ref="B4:B6"/>
    <mergeCell ref="C4:C6"/>
    <mergeCell ref="D4:D6"/>
    <mergeCell ref="E4:E6"/>
    <mergeCell ref="F4:F6"/>
    <mergeCell ref="G4:G6"/>
  </mergeCells>
  <conditionalFormatting sqref="A62:J65536 A7:D7 B61:J61 B60 A18 A1:J6 A44 A60:A61 D35:J43 A35:B36 D60 D8:J17 A8:B17 A37:A42 D19:J33 A19:B33 B37:B43 D45:J59 A45:B59">
    <cfRule type="cellIs" priority="14" dxfId="0" operator="equal">
      <formula>0</formula>
    </cfRule>
  </conditionalFormatting>
  <conditionalFormatting sqref="A7:D7 A5:J6 A62:L65536 B61:L61 B60 A18 A3:K4 A44 A1:L2 M1:T7 L35 D45:J46 A60:A61 M13:T18 L42 D35:J43 L37:L40 M34:T65536 A35:B36 D60 D8:T12 D13:L17 A8:B17 A37:A42 D19:T33 A19:B33 B37:B43 L45:L60 D47:K59 A45:B59">
    <cfRule type="containsErrors" priority="15" dxfId="0">
      <formula>ISERROR(A1)</formula>
    </cfRule>
  </conditionalFormatting>
  <conditionalFormatting sqref="L4">
    <cfRule type="containsErrors" priority="13" dxfId="0">
      <formula>ISERROR(L4)</formula>
    </cfRule>
  </conditionalFormatting>
  <conditionalFormatting sqref="A34">
    <cfRule type="cellIs" priority="11" dxfId="0" operator="equal">
      <formula>0</formula>
    </cfRule>
  </conditionalFormatting>
  <conditionalFormatting sqref="A34">
    <cfRule type="containsErrors" priority="12" dxfId="0">
      <formula>ISERROR(A34)</formula>
    </cfRule>
  </conditionalFormatting>
  <conditionalFormatting sqref="K35:K37">
    <cfRule type="containsErrors" priority="10" dxfId="0">
      <formula>ISERROR(K35)</formula>
    </cfRule>
  </conditionalFormatting>
  <conditionalFormatting sqref="K47">
    <cfRule type="containsErrors" priority="9" dxfId="0">
      <formula>ISERROR(K47)</formula>
    </cfRule>
  </conditionalFormatting>
  <conditionalFormatting sqref="L36">
    <cfRule type="containsErrors" priority="8" dxfId="0">
      <formula>ISERROR(L36)</formula>
    </cfRule>
  </conditionalFormatting>
  <conditionalFormatting sqref="K46">
    <cfRule type="containsErrors" priority="7" dxfId="0">
      <formula>ISERROR(K46)</formula>
    </cfRule>
  </conditionalFormatting>
  <conditionalFormatting sqref="K45">
    <cfRule type="containsErrors" priority="6" dxfId="0">
      <formula>ISERROR(K45)</formula>
    </cfRule>
  </conditionalFormatting>
  <conditionalFormatting sqref="L41">
    <cfRule type="containsErrors" priority="5" dxfId="0">
      <formula>ISERROR(L41)</formula>
    </cfRule>
  </conditionalFormatting>
  <conditionalFormatting sqref="K38:K43">
    <cfRule type="containsErrors" priority="4" dxfId="0">
      <formula>ISERROR(K38)</formula>
    </cfRule>
  </conditionalFormatting>
  <conditionalFormatting sqref="A43">
    <cfRule type="cellIs" priority="2" dxfId="0" operator="equal">
      <formula>0</formula>
    </cfRule>
  </conditionalFormatting>
  <conditionalFormatting sqref="A43">
    <cfRule type="containsErrors" priority="3" dxfId="0">
      <formula>ISERROR(A43)</formula>
    </cfRule>
  </conditionalFormatting>
  <conditionalFormatting sqref="L43">
    <cfRule type="containsErrors" priority="1" dxfId="0">
      <formula>ISERROR(L43)</formula>
    </cfRule>
  </conditionalFormatting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75" r:id="rId2"/>
  <headerFoot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O55"/>
  <sheetViews>
    <sheetView view="pageBreakPreview" zoomScale="90" zoomScaleSheetLayoutView="90" workbookViewId="0" topLeftCell="A15">
      <selection activeCell="A23" sqref="A23"/>
    </sheetView>
  </sheetViews>
  <sheetFormatPr defaultColWidth="8.7109375" defaultRowHeight="15" outlineLevelCol="1"/>
  <cols>
    <col min="1" max="1" width="6.421875" style="2" customWidth="1"/>
    <col min="2" max="2" width="7.57421875" style="2" customWidth="1"/>
    <col min="3" max="3" width="4.421875" style="2" customWidth="1"/>
    <col min="4" max="4" width="20.7109375" style="2" customWidth="1"/>
    <col min="5" max="5" width="12.421875" style="2" hidden="1" customWidth="1" outlineLevel="1"/>
    <col min="6" max="6" width="7.140625" style="2" customWidth="1" collapsed="1"/>
    <col min="7" max="7" width="41.57421875" style="2" customWidth="1"/>
    <col min="8" max="8" width="10.140625" style="2" hidden="1" customWidth="1" outlineLevel="1"/>
    <col min="9" max="9" width="22.140625" style="2" hidden="1" customWidth="1" outlineLevel="1"/>
    <col min="10" max="10" width="16.8515625" style="2" customWidth="1" collapsed="1"/>
    <col min="11" max="11" width="13.00390625" style="2" customWidth="1"/>
    <col min="12" max="12" width="13.57421875" style="62" customWidth="1"/>
    <col min="13" max="256" width="8.7109375" style="2" customWidth="1"/>
    <col min="257" max="257" width="6.421875" style="2" customWidth="1"/>
    <col min="258" max="258" width="7.57421875" style="2" customWidth="1"/>
    <col min="259" max="259" width="4.421875" style="2" customWidth="1"/>
    <col min="260" max="260" width="20.7109375" style="2" customWidth="1"/>
    <col min="261" max="261" width="8.7109375" style="2" hidden="1" customWidth="1"/>
    <col min="262" max="262" width="7.140625" style="2" customWidth="1"/>
    <col min="263" max="263" width="41.57421875" style="2" customWidth="1"/>
    <col min="264" max="265" width="8.7109375" style="2" hidden="1" customWidth="1"/>
    <col min="266" max="266" width="16.8515625" style="2" customWidth="1"/>
    <col min="267" max="267" width="13.00390625" style="2" customWidth="1"/>
    <col min="268" max="268" width="13.57421875" style="2" customWidth="1"/>
    <col min="269" max="512" width="8.7109375" style="2" customWidth="1"/>
    <col min="513" max="513" width="6.421875" style="2" customWidth="1"/>
    <col min="514" max="514" width="7.57421875" style="2" customWidth="1"/>
    <col min="515" max="515" width="4.421875" style="2" customWidth="1"/>
    <col min="516" max="516" width="20.7109375" style="2" customWidth="1"/>
    <col min="517" max="517" width="8.7109375" style="2" hidden="1" customWidth="1"/>
    <col min="518" max="518" width="7.140625" style="2" customWidth="1"/>
    <col min="519" max="519" width="41.57421875" style="2" customWidth="1"/>
    <col min="520" max="521" width="8.7109375" style="2" hidden="1" customWidth="1"/>
    <col min="522" max="522" width="16.8515625" style="2" customWidth="1"/>
    <col min="523" max="523" width="13.00390625" style="2" customWidth="1"/>
    <col min="524" max="524" width="13.57421875" style="2" customWidth="1"/>
    <col min="525" max="768" width="8.7109375" style="2" customWidth="1"/>
    <col min="769" max="769" width="6.421875" style="2" customWidth="1"/>
    <col min="770" max="770" width="7.57421875" style="2" customWidth="1"/>
    <col min="771" max="771" width="4.421875" style="2" customWidth="1"/>
    <col min="772" max="772" width="20.7109375" style="2" customWidth="1"/>
    <col min="773" max="773" width="8.7109375" style="2" hidden="1" customWidth="1"/>
    <col min="774" max="774" width="7.140625" style="2" customWidth="1"/>
    <col min="775" max="775" width="41.57421875" style="2" customWidth="1"/>
    <col min="776" max="777" width="8.7109375" style="2" hidden="1" customWidth="1"/>
    <col min="778" max="778" width="16.8515625" style="2" customWidth="1"/>
    <col min="779" max="779" width="13.00390625" style="2" customWidth="1"/>
    <col min="780" max="780" width="13.57421875" style="2" customWidth="1"/>
    <col min="781" max="1024" width="8.7109375" style="2" customWidth="1"/>
    <col min="1025" max="1025" width="6.421875" style="2" customWidth="1"/>
    <col min="1026" max="1026" width="7.57421875" style="2" customWidth="1"/>
    <col min="1027" max="1027" width="4.421875" style="2" customWidth="1"/>
    <col min="1028" max="1028" width="20.7109375" style="2" customWidth="1"/>
    <col min="1029" max="1029" width="8.7109375" style="2" hidden="1" customWidth="1"/>
    <col min="1030" max="1030" width="7.140625" style="2" customWidth="1"/>
    <col min="1031" max="1031" width="41.57421875" style="2" customWidth="1"/>
    <col min="1032" max="1033" width="8.7109375" style="2" hidden="1" customWidth="1"/>
    <col min="1034" max="1034" width="16.8515625" style="2" customWidth="1"/>
    <col min="1035" max="1035" width="13.00390625" style="2" customWidth="1"/>
    <col min="1036" max="1036" width="13.57421875" style="2" customWidth="1"/>
    <col min="1037" max="1280" width="8.7109375" style="2" customWidth="1"/>
    <col min="1281" max="1281" width="6.421875" style="2" customWidth="1"/>
    <col min="1282" max="1282" width="7.57421875" style="2" customWidth="1"/>
    <col min="1283" max="1283" width="4.421875" style="2" customWidth="1"/>
    <col min="1284" max="1284" width="20.7109375" style="2" customWidth="1"/>
    <col min="1285" max="1285" width="8.7109375" style="2" hidden="1" customWidth="1"/>
    <col min="1286" max="1286" width="7.140625" style="2" customWidth="1"/>
    <col min="1287" max="1287" width="41.57421875" style="2" customWidth="1"/>
    <col min="1288" max="1289" width="8.7109375" style="2" hidden="1" customWidth="1"/>
    <col min="1290" max="1290" width="16.8515625" style="2" customWidth="1"/>
    <col min="1291" max="1291" width="13.00390625" style="2" customWidth="1"/>
    <col min="1292" max="1292" width="13.57421875" style="2" customWidth="1"/>
    <col min="1293" max="1536" width="8.7109375" style="2" customWidth="1"/>
    <col min="1537" max="1537" width="6.421875" style="2" customWidth="1"/>
    <col min="1538" max="1538" width="7.57421875" style="2" customWidth="1"/>
    <col min="1539" max="1539" width="4.421875" style="2" customWidth="1"/>
    <col min="1540" max="1540" width="20.7109375" style="2" customWidth="1"/>
    <col min="1541" max="1541" width="8.7109375" style="2" hidden="1" customWidth="1"/>
    <col min="1542" max="1542" width="7.140625" style="2" customWidth="1"/>
    <col min="1543" max="1543" width="41.57421875" style="2" customWidth="1"/>
    <col min="1544" max="1545" width="8.7109375" style="2" hidden="1" customWidth="1"/>
    <col min="1546" max="1546" width="16.8515625" style="2" customWidth="1"/>
    <col min="1547" max="1547" width="13.00390625" style="2" customWidth="1"/>
    <col min="1548" max="1548" width="13.57421875" style="2" customWidth="1"/>
    <col min="1549" max="1792" width="8.7109375" style="2" customWidth="1"/>
    <col min="1793" max="1793" width="6.421875" style="2" customWidth="1"/>
    <col min="1794" max="1794" width="7.57421875" style="2" customWidth="1"/>
    <col min="1795" max="1795" width="4.421875" style="2" customWidth="1"/>
    <col min="1796" max="1796" width="20.7109375" style="2" customWidth="1"/>
    <col min="1797" max="1797" width="8.7109375" style="2" hidden="1" customWidth="1"/>
    <col min="1798" max="1798" width="7.140625" style="2" customWidth="1"/>
    <col min="1799" max="1799" width="41.57421875" style="2" customWidth="1"/>
    <col min="1800" max="1801" width="8.7109375" style="2" hidden="1" customWidth="1"/>
    <col min="1802" max="1802" width="16.8515625" style="2" customWidth="1"/>
    <col min="1803" max="1803" width="13.00390625" style="2" customWidth="1"/>
    <col min="1804" max="1804" width="13.57421875" style="2" customWidth="1"/>
    <col min="1805" max="2048" width="8.7109375" style="2" customWidth="1"/>
    <col min="2049" max="2049" width="6.421875" style="2" customWidth="1"/>
    <col min="2050" max="2050" width="7.57421875" style="2" customWidth="1"/>
    <col min="2051" max="2051" width="4.421875" style="2" customWidth="1"/>
    <col min="2052" max="2052" width="20.7109375" style="2" customWidth="1"/>
    <col min="2053" max="2053" width="8.7109375" style="2" hidden="1" customWidth="1"/>
    <col min="2054" max="2054" width="7.140625" style="2" customWidth="1"/>
    <col min="2055" max="2055" width="41.57421875" style="2" customWidth="1"/>
    <col min="2056" max="2057" width="8.7109375" style="2" hidden="1" customWidth="1"/>
    <col min="2058" max="2058" width="16.8515625" style="2" customWidth="1"/>
    <col min="2059" max="2059" width="13.00390625" style="2" customWidth="1"/>
    <col min="2060" max="2060" width="13.57421875" style="2" customWidth="1"/>
    <col min="2061" max="2304" width="8.7109375" style="2" customWidth="1"/>
    <col min="2305" max="2305" width="6.421875" style="2" customWidth="1"/>
    <col min="2306" max="2306" width="7.57421875" style="2" customWidth="1"/>
    <col min="2307" max="2307" width="4.421875" style="2" customWidth="1"/>
    <col min="2308" max="2308" width="20.7109375" style="2" customWidth="1"/>
    <col min="2309" max="2309" width="8.7109375" style="2" hidden="1" customWidth="1"/>
    <col min="2310" max="2310" width="7.140625" style="2" customWidth="1"/>
    <col min="2311" max="2311" width="41.57421875" style="2" customWidth="1"/>
    <col min="2312" max="2313" width="8.7109375" style="2" hidden="1" customWidth="1"/>
    <col min="2314" max="2314" width="16.8515625" style="2" customWidth="1"/>
    <col min="2315" max="2315" width="13.00390625" style="2" customWidth="1"/>
    <col min="2316" max="2316" width="13.57421875" style="2" customWidth="1"/>
    <col min="2317" max="2560" width="8.7109375" style="2" customWidth="1"/>
    <col min="2561" max="2561" width="6.421875" style="2" customWidth="1"/>
    <col min="2562" max="2562" width="7.57421875" style="2" customWidth="1"/>
    <col min="2563" max="2563" width="4.421875" style="2" customWidth="1"/>
    <col min="2564" max="2564" width="20.7109375" style="2" customWidth="1"/>
    <col min="2565" max="2565" width="8.7109375" style="2" hidden="1" customWidth="1"/>
    <col min="2566" max="2566" width="7.140625" style="2" customWidth="1"/>
    <col min="2567" max="2567" width="41.57421875" style="2" customWidth="1"/>
    <col min="2568" max="2569" width="8.7109375" style="2" hidden="1" customWidth="1"/>
    <col min="2570" max="2570" width="16.8515625" style="2" customWidth="1"/>
    <col min="2571" max="2571" width="13.00390625" style="2" customWidth="1"/>
    <col min="2572" max="2572" width="13.57421875" style="2" customWidth="1"/>
    <col min="2573" max="2816" width="8.7109375" style="2" customWidth="1"/>
    <col min="2817" max="2817" width="6.421875" style="2" customWidth="1"/>
    <col min="2818" max="2818" width="7.57421875" style="2" customWidth="1"/>
    <col min="2819" max="2819" width="4.421875" style="2" customWidth="1"/>
    <col min="2820" max="2820" width="20.7109375" style="2" customWidth="1"/>
    <col min="2821" max="2821" width="8.7109375" style="2" hidden="1" customWidth="1"/>
    <col min="2822" max="2822" width="7.140625" style="2" customWidth="1"/>
    <col min="2823" max="2823" width="41.57421875" style="2" customWidth="1"/>
    <col min="2824" max="2825" width="8.7109375" style="2" hidden="1" customWidth="1"/>
    <col min="2826" max="2826" width="16.8515625" style="2" customWidth="1"/>
    <col min="2827" max="2827" width="13.00390625" style="2" customWidth="1"/>
    <col min="2828" max="2828" width="13.57421875" style="2" customWidth="1"/>
    <col min="2829" max="3072" width="8.7109375" style="2" customWidth="1"/>
    <col min="3073" max="3073" width="6.421875" style="2" customWidth="1"/>
    <col min="3074" max="3074" width="7.57421875" style="2" customWidth="1"/>
    <col min="3075" max="3075" width="4.421875" style="2" customWidth="1"/>
    <col min="3076" max="3076" width="20.7109375" style="2" customWidth="1"/>
    <col min="3077" max="3077" width="8.7109375" style="2" hidden="1" customWidth="1"/>
    <col min="3078" max="3078" width="7.140625" style="2" customWidth="1"/>
    <col min="3079" max="3079" width="41.57421875" style="2" customWidth="1"/>
    <col min="3080" max="3081" width="8.7109375" style="2" hidden="1" customWidth="1"/>
    <col min="3082" max="3082" width="16.8515625" style="2" customWidth="1"/>
    <col min="3083" max="3083" width="13.00390625" style="2" customWidth="1"/>
    <col min="3084" max="3084" width="13.57421875" style="2" customWidth="1"/>
    <col min="3085" max="3328" width="8.7109375" style="2" customWidth="1"/>
    <col min="3329" max="3329" width="6.421875" style="2" customWidth="1"/>
    <col min="3330" max="3330" width="7.57421875" style="2" customWidth="1"/>
    <col min="3331" max="3331" width="4.421875" style="2" customWidth="1"/>
    <col min="3332" max="3332" width="20.7109375" style="2" customWidth="1"/>
    <col min="3333" max="3333" width="8.7109375" style="2" hidden="1" customWidth="1"/>
    <col min="3334" max="3334" width="7.140625" style="2" customWidth="1"/>
    <col min="3335" max="3335" width="41.57421875" style="2" customWidth="1"/>
    <col min="3336" max="3337" width="8.7109375" style="2" hidden="1" customWidth="1"/>
    <col min="3338" max="3338" width="16.8515625" style="2" customWidth="1"/>
    <col min="3339" max="3339" width="13.00390625" style="2" customWidth="1"/>
    <col min="3340" max="3340" width="13.57421875" style="2" customWidth="1"/>
    <col min="3341" max="3584" width="8.7109375" style="2" customWidth="1"/>
    <col min="3585" max="3585" width="6.421875" style="2" customWidth="1"/>
    <col min="3586" max="3586" width="7.57421875" style="2" customWidth="1"/>
    <col min="3587" max="3587" width="4.421875" style="2" customWidth="1"/>
    <col min="3588" max="3588" width="20.7109375" style="2" customWidth="1"/>
    <col min="3589" max="3589" width="8.7109375" style="2" hidden="1" customWidth="1"/>
    <col min="3590" max="3590" width="7.140625" style="2" customWidth="1"/>
    <col min="3591" max="3591" width="41.57421875" style="2" customWidth="1"/>
    <col min="3592" max="3593" width="8.7109375" style="2" hidden="1" customWidth="1"/>
    <col min="3594" max="3594" width="16.8515625" style="2" customWidth="1"/>
    <col min="3595" max="3595" width="13.00390625" style="2" customWidth="1"/>
    <col min="3596" max="3596" width="13.57421875" style="2" customWidth="1"/>
    <col min="3597" max="3840" width="8.7109375" style="2" customWidth="1"/>
    <col min="3841" max="3841" width="6.421875" style="2" customWidth="1"/>
    <col min="3842" max="3842" width="7.57421875" style="2" customWidth="1"/>
    <col min="3843" max="3843" width="4.421875" style="2" customWidth="1"/>
    <col min="3844" max="3844" width="20.7109375" style="2" customWidth="1"/>
    <col min="3845" max="3845" width="8.7109375" style="2" hidden="1" customWidth="1"/>
    <col min="3846" max="3846" width="7.140625" style="2" customWidth="1"/>
    <col min="3847" max="3847" width="41.57421875" style="2" customWidth="1"/>
    <col min="3848" max="3849" width="8.7109375" style="2" hidden="1" customWidth="1"/>
    <col min="3850" max="3850" width="16.8515625" style="2" customWidth="1"/>
    <col min="3851" max="3851" width="13.00390625" style="2" customWidth="1"/>
    <col min="3852" max="3852" width="13.57421875" style="2" customWidth="1"/>
    <col min="3853" max="4096" width="8.7109375" style="2" customWidth="1"/>
    <col min="4097" max="4097" width="6.421875" style="2" customWidth="1"/>
    <col min="4098" max="4098" width="7.57421875" style="2" customWidth="1"/>
    <col min="4099" max="4099" width="4.421875" style="2" customWidth="1"/>
    <col min="4100" max="4100" width="20.7109375" style="2" customWidth="1"/>
    <col min="4101" max="4101" width="8.7109375" style="2" hidden="1" customWidth="1"/>
    <col min="4102" max="4102" width="7.140625" style="2" customWidth="1"/>
    <col min="4103" max="4103" width="41.57421875" style="2" customWidth="1"/>
    <col min="4104" max="4105" width="8.7109375" style="2" hidden="1" customWidth="1"/>
    <col min="4106" max="4106" width="16.8515625" style="2" customWidth="1"/>
    <col min="4107" max="4107" width="13.00390625" style="2" customWidth="1"/>
    <col min="4108" max="4108" width="13.57421875" style="2" customWidth="1"/>
    <col min="4109" max="4352" width="8.7109375" style="2" customWidth="1"/>
    <col min="4353" max="4353" width="6.421875" style="2" customWidth="1"/>
    <col min="4354" max="4354" width="7.57421875" style="2" customWidth="1"/>
    <col min="4355" max="4355" width="4.421875" style="2" customWidth="1"/>
    <col min="4356" max="4356" width="20.7109375" style="2" customWidth="1"/>
    <col min="4357" max="4357" width="8.7109375" style="2" hidden="1" customWidth="1"/>
    <col min="4358" max="4358" width="7.140625" style="2" customWidth="1"/>
    <col min="4359" max="4359" width="41.57421875" style="2" customWidth="1"/>
    <col min="4360" max="4361" width="8.7109375" style="2" hidden="1" customWidth="1"/>
    <col min="4362" max="4362" width="16.8515625" style="2" customWidth="1"/>
    <col min="4363" max="4363" width="13.00390625" style="2" customWidth="1"/>
    <col min="4364" max="4364" width="13.57421875" style="2" customWidth="1"/>
    <col min="4365" max="4608" width="8.7109375" style="2" customWidth="1"/>
    <col min="4609" max="4609" width="6.421875" style="2" customWidth="1"/>
    <col min="4610" max="4610" width="7.57421875" style="2" customWidth="1"/>
    <col min="4611" max="4611" width="4.421875" style="2" customWidth="1"/>
    <col min="4612" max="4612" width="20.7109375" style="2" customWidth="1"/>
    <col min="4613" max="4613" width="8.7109375" style="2" hidden="1" customWidth="1"/>
    <col min="4614" max="4614" width="7.140625" style="2" customWidth="1"/>
    <col min="4615" max="4615" width="41.57421875" style="2" customWidth="1"/>
    <col min="4616" max="4617" width="8.7109375" style="2" hidden="1" customWidth="1"/>
    <col min="4618" max="4618" width="16.8515625" style="2" customWidth="1"/>
    <col min="4619" max="4619" width="13.00390625" style="2" customWidth="1"/>
    <col min="4620" max="4620" width="13.57421875" style="2" customWidth="1"/>
    <col min="4621" max="4864" width="8.7109375" style="2" customWidth="1"/>
    <col min="4865" max="4865" width="6.421875" style="2" customWidth="1"/>
    <col min="4866" max="4866" width="7.57421875" style="2" customWidth="1"/>
    <col min="4867" max="4867" width="4.421875" style="2" customWidth="1"/>
    <col min="4868" max="4868" width="20.7109375" style="2" customWidth="1"/>
    <col min="4869" max="4869" width="8.7109375" style="2" hidden="1" customWidth="1"/>
    <col min="4870" max="4870" width="7.140625" style="2" customWidth="1"/>
    <col min="4871" max="4871" width="41.57421875" style="2" customWidth="1"/>
    <col min="4872" max="4873" width="8.7109375" style="2" hidden="1" customWidth="1"/>
    <col min="4874" max="4874" width="16.8515625" style="2" customWidth="1"/>
    <col min="4875" max="4875" width="13.00390625" style="2" customWidth="1"/>
    <col min="4876" max="4876" width="13.57421875" style="2" customWidth="1"/>
    <col min="4877" max="5120" width="8.7109375" style="2" customWidth="1"/>
    <col min="5121" max="5121" width="6.421875" style="2" customWidth="1"/>
    <col min="5122" max="5122" width="7.57421875" style="2" customWidth="1"/>
    <col min="5123" max="5123" width="4.421875" style="2" customWidth="1"/>
    <col min="5124" max="5124" width="20.7109375" style="2" customWidth="1"/>
    <col min="5125" max="5125" width="8.7109375" style="2" hidden="1" customWidth="1"/>
    <col min="5126" max="5126" width="7.140625" style="2" customWidth="1"/>
    <col min="5127" max="5127" width="41.57421875" style="2" customWidth="1"/>
    <col min="5128" max="5129" width="8.7109375" style="2" hidden="1" customWidth="1"/>
    <col min="5130" max="5130" width="16.8515625" style="2" customWidth="1"/>
    <col min="5131" max="5131" width="13.00390625" style="2" customWidth="1"/>
    <col min="5132" max="5132" width="13.57421875" style="2" customWidth="1"/>
    <col min="5133" max="5376" width="8.7109375" style="2" customWidth="1"/>
    <col min="5377" max="5377" width="6.421875" style="2" customWidth="1"/>
    <col min="5378" max="5378" width="7.57421875" style="2" customWidth="1"/>
    <col min="5379" max="5379" width="4.421875" style="2" customWidth="1"/>
    <col min="5380" max="5380" width="20.7109375" style="2" customWidth="1"/>
    <col min="5381" max="5381" width="8.7109375" style="2" hidden="1" customWidth="1"/>
    <col min="5382" max="5382" width="7.140625" style="2" customWidth="1"/>
    <col min="5383" max="5383" width="41.57421875" style="2" customWidth="1"/>
    <col min="5384" max="5385" width="8.7109375" style="2" hidden="1" customWidth="1"/>
    <col min="5386" max="5386" width="16.8515625" style="2" customWidth="1"/>
    <col min="5387" max="5387" width="13.00390625" style="2" customWidth="1"/>
    <col min="5388" max="5388" width="13.57421875" style="2" customWidth="1"/>
    <col min="5389" max="5632" width="8.7109375" style="2" customWidth="1"/>
    <col min="5633" max="5633" width="6.421875" style="2" customWidth="1"/>
    <col min="5634" max="5634" width="7.57421875" style="2" customWidth="1"/>
    <col min="5635" max="5635" width="4.421875" style="2" customWidth="1"/>
    <col min="5636" max="5636" width="20.7109375" style="2" customWidth="1"/>
    <col min="5637" max="5637" width="8.7109375" style="2" hidden="1" customWidth="1"/>
    <col min="5638" max="5638" width="7.140625" style="2" customWidth="1"/>
    <col min="5639" max="5639" width="41.57421875" style="2" customWidth="1"/>
    <col min="5640" max="5641" width="8.7109375" style="2" hidden="1" customWidth="1"/>
    <col min="5642" max="5642" width="16.8515625" style="2" customWidth="1"/>
    <col min="5643" max="5643" width="13.00390625" style="2" customWidth="1"/>
    <col min="5644" max="5644" width="13.57421875" style="2" customWidth="1"/>
    <col min="5645" max="5888" width="8.7109375" style="2" customWidth="1"/>
    <col min="5889" max="5889" width="6.421875" style="2" customWidth="1"/>
    <col min="5890" max="5890" width="7.57421875" style="2" customWidth="1"/>
    <col min="5891" max="5891" width="4.421875" style="2" customWidth="1"/>
    <col min="5892" max="5892" width="20.7109375" style="2" customWidth="1"/>
    <col min="5893" max="5893" width="8.7109375" style="2" hidden="1" customWidth="1"/>
    <col min="5894" max="5894" width="7.140625" style="2" customWidth="1"/>
    <col min="5895" max="5895" width="41.57421875" style="2" customWidth="1"/>
    <col min="5896" max="5897" width="8.7109375" style="2" hidden="1" customWidth="1"/>
    <col min="5898" max="5898" width="16.8515625" style="2" customWidth="1"/>
    <col min="5899" max="5899" width="13.00390625" style="2" customWidth="1"/>
    <col min="5900" max="5900" width="13.57421875" style="2" customWidth="1"/>
    <col min="5901" max="6144" width="8.7109375" style="2" customWidth="1"/>
    <col min="6145" max="6145" width="6.421875" style="2" customWidth="1"/>
    <col min="6146" max="6146" width="7.57421875" style="2" customWidth="1"/>
    <col min="6147" max="6147" width="4.421875" style="2" customWidth="1"/>
    <col min="6148" max="6148" width="20.7109375" style="2" customWidth="1"/>
    <col min="6149" max="6149" width="8.7109375" style="2" hidden="1" customWidth="1"/>
    <col min="6150" max="6150" width="7.140625" style="2" customWidth="1"/>
    <col min="6151" max="6151" width="41.57421875" style="2" customWidth="1"/>
    <col min="6152" max="6153" width="8.7109375" style="2" hidden="1" customWidth="1"/>
    <col min="6154" max="6154" width="16.8515625" style="2" customWidth="1"/>
    <col min="6155" max="6155" width="13.00390625" style="2" customWidth="1"/>
    <col min="6156" max="6156" width="13.57421875" style="2" customWidth="1"/>
    <col min="6157" max="6400" width="8.7109375" style="2" customWidth="1"/>
    <col min="6401" max="6401" width="6.421875" style="2" customWidth="1"/>
    <col min="6402" max="6402" width="7.57421875" style="2" customWidth="1"/>
    <col min="6403" max="6403" width="4.421875" style="2" customWidth="1"/>
    <col min="6404" max="6404" width="20.7109375" style="2" customWidth="1"/>
    <col min="6405" max="6405" width="8.7109375" style="2" hidden="1" customWidth="1"/>
    <col min="6406" max="6406" width="7.140625" style="2" customWidth="1"/>
    <col min="6407" max="6407" width="41.57421875" style="2" customWidth="1"/>
    <col min="6408" max="6409" width="8.7109375" style="2" hidden="1" customWidth="1"/>
    <col min="6410" max="6410" width="16.8515625" style="2" customWidth="1"/>
    <col min="6411" max="6411" width="13.00390625" style="2" customWidth="1"/>
    <col min="6412" max="6412" width="13.57421875" style="2" customWidth="1"/>
    <col min="6413" max="6656" width="8.7109375" style="2" customWidth="1"/>
    <col min="6657" max="6657" width="6.421875" style="2" customWidth="1"/>
    <col min="6658" max="6658" width="7.57421875" style="2" customWidth="1"/>
    <col min="6659" max="6659" width="4.421875" style="2" customWidth="1"/>
    <col min="6660" max="6660" width="20.7109375" style="2" customWidth="1"/>
    <col min="6661" max="6661" width="8.7109375" style="2" hidden="1" customWidth="1"/>
    <col min="6662" max="6662" width="7.140625" style="2" customWidth="1"/>
    <col min="6663" max="6663" width="41.57421875" style="2" customWidth="1"/>
    <col min="6664" max="6665" width="8.7109375" style="2" hidden="1" customWidth="1"/>
    <col min="6666" max="6666" width="16.8515625" style="2" customWidth="1"/>
    <col min="6667" max="6667" width="13.00390625" style="2" customWidth="1"/>
    <col min="6668" max="6668" width="13.57421875" style="2" customWidth="1"/>
    <col min="6669" max="6912" width="8.7109375" style="2" customWidth="1"/>
    <col min="6913" max="6913" width="6.421875" style="2" customWidth="1"/>
    <col min="6914" max="6914" width="7.57421875" style="2" customWidth="1"/>
    <col min="6915" max="6915" width="4.421875" style="2" customWidth="1"/>
    <col min="6916" max="6916" width="20.7109375" style="2" customWidth="1"/>
    <col min="6917" max="6917" width="8.7109375" style="2" hidden="1" customWidth="1"/>
    <col min="6918" max="6918" width="7.140625" style="2" customWidth="1"/>
    <col min="6919" max="6919" width="41.57421875" style="2" customWidth="1"/>
    <col min="6920" max="6921" width="8.7109375" style="2" hidden="1" customWidth="1"/>
    <col min="6922" max="6922" width="16.8515625" style="2" customWidth="1"/>
    <col min="6923" max="6923" width="13.00390625" style="2" customWidth="1"/>
    <col min="6924" max="6924" width="13.57421875" style="2" customWidth="1"/>
    <col min="6925" max="7168" width="8.7109375" style="2" customWidth="1"/>
    <col min="7169" max="7169" width="6.421875" style="2" customWidth="1"/>
    <col min="7170" max="7170" width="7.57421875" style="2" customWidth="1"/>
    <col min="7171" max="7171" width="4.421875" style="2" customWidth="1"/>
    <col min="7172" max="7172" width="20.7109375" style="2" customWidth="1"/>
    <col min="7173" max="7173" width="8.7109375" style="2" hidden="1" customWidth="1"/>
    <col min="7174" max="7174" width="7.140625" style="2" customWidth="1"/>
    <col min="7175" max="7175" width="41.57421875" style="2" customWidth="1"/>
    <col min="7176" max="7177" width="8.7109375" style="2" hidden="1" customWidth="1"/>
    <col min="7178" max="7178" width="16.8515625" style="2" customWidth="1"/>
    <col min="7179" max="7179" width="13.00390625" style="2" customWidth="1"/>
    <col min="7180" max="7180" width="13.57421875" style="2" customWidth="1"/>
    <col min="7181" max="7424" width="8.7109375" style="2" customWidth="1"/>
    <col min="7425" max="7425" width="6.421875" style="2" customWidth="1"/>
    <col min="7426" max="7426" width="7.57421875" style="2" customWidth="1"/>
    <col min="7427" max="7427" width="4.421875" style="2" customWidth="1"/>
    <col min="7428" max="7428" width="20.7109375" style="2" customWidth="1"/>
    <col min="7429" max="7429" width="8.7109375" style="2" hidden="1" customWidth="1"/>
    <col min="7430" max="7430" width="7.140625" style="2" customWidth="1"/>
    <col min="7431" max="7431" width="41.57421875" style="2" customWidth="1"/>
    <col min="7432" max="7433" width="8.7109375" style="2" hidden="1" customWidth="1"/>
    <col min="7434" max="7434" width="16.8515625" style="2" customWidth="1"/>
    <col min="7435" max="7435" width="13.00390625" style="2" customWidth="1"/>
    <col min="7436" max="7436" width="13.57421875" style="2" customWidth="1"/>
    <col min="7437" max="7680" width="8.7109375" style="2" customWidth="1"/>
    <col min="7681" max="7681" width="6.421875" style="2" customWidth="1"/>
    <col min="7682" max="7682" width="7.57421875" style="2" customWidth="1"/>
    <col min="7683" max="7683" width="4.421875" style="2" customWidth="1"/>
    <col min="7684" max="7684" width="20.7109375" style="2" customWidth="1"/>
    <col min="7685" max="7685" width="8.7109375" style="2" hidden="1" customWidth="1"/>
    <col min="7686" max="7686" width="7.140625" style="2" customWidth="1"/>
    <col min="7687" max="7687" width="41.57421875" style="2" customWidth="1"/>
    <col min="7688" max="7689" width="8.7109375" style="2" hidden="1" customWidth="1"/>
    <col min="7690" max="7690" width="16.8515625" style="2" customWidth="1"/>
    <col min="7691" max="7691" width="13.00390625" style="2" customWidth="1"/>
    <col min="7692" max="7692" width="13.57421875" style="2" customWidth="1"/>
    <col min="7693" max="7936" width="8.7109375" style="2" customWidth="1"/>
    <col min="7937" max="7937" width="6.421875" style="2" customWidth="1"/>
    <col min="7938" max="7938" width="7.57421875" style="2" customWidth="1"/>
    <col min="7939" max="7939" width="4.421875" style="2" customWidth="1"/>
    <col min="7940" max="7940" width="20.7109375" style="2" customWidth="1"/>
    <col min="7941" max="7941" width="8.7109375" style="2" hidden="1" customWidth="1"/>
    <col min="7942" max="7942" width="7.140625" style="2" customWidth="1"/>
    <col min="7943" max="7943" width="41.57421875" style="2" customWidth="1"/>
    <col min="7944" max="7945" width="8.7109375" style="2" hidden="1" customWidth="1"/>
    <col min="7946" max="7946" width="16.8515625" style="2" customWidth="1"/>
    <col min="7947" max="7947" width="13.00390625" style="2" customWidth="1"/>
    <col min="7948" max="7948" width="13.57421875" style="2" customWidth="1"/>
    <col min="7949" max="8192" width="8.7109375" style="2" customWidth="1"/>
    <col min="8193" max="8193" width="6.421875" style="2" customWidth="1"/>
    <col min="8194" max="8194" width="7.57421875" style="2" customWidth="1"/>
    <col min="8195" max="8195" width="4.421875" style="2" customWidth="1"/>
    <col min="8196" max="8196" width="20.7109375" style="2" customWidth="1"/>
    <col min="8197" max="8197" width="8.7109375" style="2" hidden="1" customWidth="1"/>
    <col min="8198" max="8198" width="7.140625" style="2" customWidth="1"/>
    <col min="8199" max="8199" width="41.57421875" style="2" customWidth="1"/>
    <col min="8200" max="8201" width="8.7109375" style="2" hidden="1" customWidth="1"/>
    <col min="8202" max="8202" width="16.8515625" style="2" customWidth="1"/>
    <col min="8203" max="8203" width="13.00390625" style="2" customWidth="1"/>
    <col min="8204" max="8204" width="13.57421875" style="2" customWidth="1"/>
    <col min="8205" max="8448" width="8.7109375" style="2" customWidth="1"/>
    <col min="8449" max="8449" width="6.421875" style="2" customWidth="1"/>
    <col min="8450" max="8450" width="7.57421875" style="2" customWidth="1"/>
    <col min="8451" max="8451" width="4.421875" style="2" customWidth="1"/>
    <col min="8452" max="8452" width="20.7109375" style="2" customWidth="1"/>
    <col min="8453" max="8453" width="8.7109375" style="2" hidden="1" customWidth="1"/>
    <col min="8454" max="8454" width="7.140625" style="2" customWidth="1"/>
    <col min="8455" max="8455" width="41.57421875" style="2" customWidth="1"/>
    <col min="8456" max="8457" width="8.7109375" style="2" hidden="1" customWidth="1"/>
    <col min="8458" max="8458" width="16.8515625" style="2" customWidth="1"/>
    <col min="8459" max="8459" width="13.00390625" style="2" customWidth="1"/>
    <col min="8460" max="8460" width="13.57421875" style="2" customWidth="1"/>
    <col min="8461" max="8704" width="8.7109375" style="2" customWidth="1"/>
    <col min="8705" max="8705" width="6.421875" style="2" customWidth="1"/>
    <col min="8706" max="8706" width="7.57421875" style="2" customWidth="1"/>
    <col min="8707" max="8707" width="4.421875" style="2" customWidth="1"/>
    <col min="8708" max="8708" width="20.7109375" style="2" customWidth="1"/>
    <col min="8709" max="8709" width="8.7109375" style="2" hidden="1" customWidth="1"/>
    <col min="8710" max="8710" width="7.140625" style="2" customWidth="1"/>
    <col min="8711" max="8711" width="41.57421875" style="2" customWidth="1"/>
    <col min="8712" max="8713" width="8.7109375" style="2" hidden="1" customWidth="1"/>
    <col min="8714" max="8714" width="16.8515625" style="2" customWidth="1"/>
    <col min="8715" max="8715" width="13.00390625" style="2" customWidth="1"/>
    <col min="8716" max="8716" width="13.57421875" style="2" customWidth="1"/>
    <col min="8717" max="8960" width="8.7109375" style="2" customWidth="1"/>
    <col min="8961" max="8961" width="6.421875" style="2" customWidth="1"/>
    <col min="8962" max="8962" width="7.57421875" style="2" customWidth="1"/>
    <col min="8963" max="8963" width="4.421875" style="2" customWidth="1"/>
    <col min="8964" max="8964" width="20.7109375" style="2" customWidth="1"/>
    <col min="8965" max="8965" width="8.7109375" style="2" hidden="1" customWidth="1"/>
    <col min="8966" max="8966" width="7.140625" style="2" customWidth="1"/>
    <col min="8967" max="8967" width="41.57421875" style="2" customWidth="1"/>
    <col min="8968" max="8969" width="8.7109375" style="2" hidden="1" customWidth="1"/>
    <col min="8970" max="8970" width="16.8515625" style="2" customWidth="1"/>
    <col min="8971" max="8971" width="13.00390625" style="2" customWidth="1"/>
    <col min="8972" max="8972" width="13.57421875" style="2" customWidth="1"/>
    <col min="8973" max="9216" width="8.7109375" style="2" customWidth="1"/>
    <col min="9217" max="9217" width="6.421875" style="2" customWidth="1"/>
    <col min="9218" max="9218" width="7.57421875" style="2" customWidth="1"/>
    <col min="9219" max="9219" width="4.421875" style="2" customWidth="1"/>
    <col min="9220" max="9220" width="20.7109375" style="2" customWidth="1"/>
    <col min="9221" max="9221" width="8.7109375" style="2" hidden="1" customWidth="1"/>
    <col min="9222" max="9222" width="7.140625" style="2" customWidth="1"/>
    <col min="9223" max="9223" width="41.57421875" style="2" customWidth="1"/>
    <col min="9224" max="9225" width="8.7109375" style="2" hidden="1" customWidth="1"/>
    <col min="9226" max="9226" width="16.8515625" style="2" customWidth="1"/>
    <col min="9227" max="9227" width="13.00390625" style="2" customWidth="1"/>
    <col min="9228" max="9228" width="13.57421875" style="2" customWidth="1"/>
    <col min="9229" max="9472" width="8.7109375" style="2" customWidth="1"/>
    <col min="9473" max="9473" width="6.421875" style="2" customWidth="1"/>
    <col min="9474" max="9474" width="7.57421875" style="2" customWidth="1"/>
    <col min="9475" max="9475" width="4.421875" style="2" customWidth="1"/>
    <col min="9476" max="9476" width="20.7109375" style="2" customWidth="1"/>
    <col min="9477" max="9477" width="8.7109375" style="2" hidden="1" customWidth="1"/>
    <col min="9478" max="9478" width="7.140625" style="2" customWidth="1"/>
    <col min="9479" max="9479" width="41.57421875" style="2" customWidth="1"/>
    <col min="9480" max="9481" width="8.7109375" style="2" hidden="1" customWidth="1"/>
    <col min="9482" max="9482" width="16.8515625" style="2" customWidth="1"/>
    <col min="9483" max="9483" width="13.00390625" style="2" customWidth="1"/>
    <col min="9484" max="9484" width="13.57421875" style="2" customWidth="1"/>
    <col min="9485" max="9728" width="8.7109375" style="2" customWidth="1"/>
    <col min="9729" max="9729" width="6.421875" style="2" customWidth="1"/>
    <col min="9730" max="9730" width="7.57421875" style="2" customWidth="1"/>
    <col min="9731" max="9731" width="4.421875" style="2" customWidth="1"/>
    <col min="9732" max="9732" width="20.7109375" style="2" customWidth="1"/>
    <col min="9733" max="9733" width="8.7109375" style="2" hidden="1" customWidth="1"/>
    <col min="9734" max="9734" width="7.140625" style="2" customWidth="1"/>
    <col min="9735" max="9735" width="41.57421875" style="2" customWidth="1"/>
    <col min="9736" max="9737" width="8.7109375" style="2" hidden="1" customWidth="1"/>
    <col min="9738" max="9738" width="16.8515625" style="2" customWidth="1"/>
    <col min="9739" max="9739" width="13.00390625" style="2" customWidth="1"/>
    <col min="9740" max="9740" width="13.57421875" style="2" customWidth="1"/>
    <col min="9741" max="9984" width="8.7109375" style="2" customWidth="1"/>
    <col min="9985" max="9985" width="6.421875" style="2" customWidth="1"/>
    <col min="9986" max="9986" width="7.57421875" style="2" customWidth="1"/>
    <col min="9987" max="9987" width="4.421875" style="2" customWidth="1"/>
    <col min="9988" max="9988" width="20.7109375" style="2" customWidth="1"/>
    <col min="9989" max="9989" width="8.7109375" style="2" hidden="1" customWidth="1"/>
    <col min="9990" max="9990" width="7.140625" style="2" customWidth="1"/>
    <col min="9991" max="9991" width="41.57421875" style="2" customWidth="1"/>
    <col min="9992" max="9993" width="8.7109375" style="2" hidden="1" customWidth="1"/>
    <col min="9994" max="9994" width="16.8515625" style="2" customWidth="1"/>
    <col min="9995" max="9995" width="13.00390625" style="2" customWidth="1"/>
    <col min="9996" max="9996" width="13.57421875" style="2" customWidth="1"/>
    <col min="9997" max="10240" width="8.7109375" style="2" customWidth="1"/>
    <col min="10241" max="10241" width="6.421875" style="2" customWidth="1"/>
    <col min="10242" max="10242" width="7.57421875" style="2" customWidth="1"/>
    <col min="10243" max="10243" width="4.421875" style="2" customWidth="1"/>
    <col min="10244" max="10244" width="20.7109375" style="2" customWidth="1"/>
    <col min="10245" max="10245" width="8.7109375" style="2" hidden="1" customWidth="1"/>
    <col min="10246" max="10246" width="7.140625" style="2" customWidth="1"/>
    <col min="10247" max="10247" width="41.57421875" style="2" customWidth="1"/>
    <col min="10248" max="10249" width="8.7109375" style="2" hidden="1" customWidth="1"/>
    <col min="10250" max="10250" width="16.8515625" style="2" customWidth="1"/>
    <col min="10251" max="10251" width="13.00390625" style="2" customWidth="1"/>
    <col min="10252" max="10252" width="13.57421875" style="2" customWidth="1"/>
    <col min="10253" max="10496" width="8.7109375" style="2" customWidth="1"/>
    <col min="10497" max="10497" width="6.421875" style="2" customWidth="1"/>
    <col min="10498" max="10498" width="7.57421875" style="2" customWidth="1"/>
    <col min="10499" max="10499" width="4.421875" style="2" customWidth="1"/>
    <col min="10500" max="10500" width="20.7109375" style="2" customWidth="1"/>
    <col min="10501" max="10501" width="8.7109375" style="2" hidden="1" customWidth="1"/>
    <col min="10502" max="10502" width="7.140625" style="2" customWidth="1"/>
    <col min="10503" max="10503" width="41.57421875" style="2" customWidth="1"/>
    <col min="10504" max="10505" width="8.7109375" style="2" hidden="1" customWidth="1"/>
    <col min="10506" max="10506" width="16.8515625" style="2" customWidth="1"/>
    <col min="10507" max="10507" width="13.00390625" style="2" customWidth="1"/>
    <col min="10508" max="10508" width="13.57421875" style="2" customWidth="1"/>
    <col min="10509" max="10752" width="8.7109375" style="2" customWidth="1"/>
    <col min="10753" max="10753" width="6.421875" style="2" customWidth="1"/>
    <col min="10754" max="10754" width="7.57421875" style="2" customWidth="1"/>
    <col min="10755" max="10755" width="4.421875" style="2" customWidth="1"/>
    <col min="10756" max="10756" width="20.7109375" style="2" customWidth="1"/>
    <col min="10757" max="10757" width="8.7109375" style="2" hidden="1" customWidth="1"/>
    <col min="10758" max="10758" width="7.140625" style="2" customWidth="1"/>
    <col min="10759" max="10759" width="41.57421875" style="2" customWidth="1"/>
    <col min="10760" max="10761" width="8.7109375" style="2" hidden="1" customWidth="1"/>
    <col min="10762" max="10762" width="16.8515625" style="2" customWidth="1"/>
    <col min="10763" max="10763" width="13.00390625" style="2" customWidth="1"/>
    <col min="10764" max="10764" width="13.57421875" style="2" customWidth="1"/>
    <col min="10765" max="11008" width="8.7109375" style="2" customWidth="1"/>
    <col min="11009" max="11009" width="6.421875" style="2" customWidth="1"/>
    <col min="11010" max="11010" width="7.57421875" style="2" customWidth="1"/>
    <col min="11011" max="11011" width="4.421875" style="2" customWidth="1"/>
    <col min="11012" max="11012" width="20.7109375" style="2" customWidth="1"/>
    <col min="11013" max="11013" width="8.7109375" style="2" hidden="1" customWidth="1"/>
    <col min="11014" max="11014" width="7.140625" style="2" customWidth="1"/>
    <col min="11015" max="11015" width="41.57421875" style="2" customWidth="1"/>
    <col min="11016" max="11017" width="8.7109375" style="2" hidden="1" customWidth="1"/>
    <col min="11018" max="11018" width="16.8515625" style="2" customWidth="1"/>
    <col min="11019" max="11019" width="13.00390625" style="2" customWidth="1"/>
    <col min="11020" max="11020" width="13.57421875" style="2" customWidth="1"/>
    <col min="11021" max="11264" width="8.7109375" style="2" customWidth="1"/>
    <col min="11265" max="11265" width="6.421875" style="2" customWidth="1"/>
    <col min="11266" max="11266" width="7.57421875" style="2" customWidth="1"/>
    <col min="11267" max="11267" width="4.421875" style="2" customWidth="1"/>
    <col min="11268" max="11268" width="20.7109375" style="2" customWidth="1"/>
    <col min="11269" max="11269" width="8.7109375" style="2" hidden="1" customWidth="1"/>
    <col min="11270" max="11270" width="7.140625" style="2" customWidth="1"/>
    <col min="11271" max="11271" width="41.57421875" style="2" customWidth="1"/>
    <col min="11272" max="11273" width="8.7109375" style="2" hidden="1" customWidth="1"/>
    <col min="11274" max="11274" width="16.8515625" style="2" customWidth="1"/>
    <col min="11275" max="11275" width="13.00390625" style="2" customWidth="1"/>
    <col min="11276" max="11276" width="13.57421875" style="2" customWidth="1"/>
    <col min="11277" max="11520" width="8.7109375" style="2" customWidth="1"/>
    <col min="11521" max="11521" width="6.421875" style="2" customWidth="1"/>
    <col min="11522" max="11522" width="7.57421875" style="2" customWidth="1"/>
    <col min="11523" max="11523" width="4.421875" style="2" customWidth="1"/>
    <col min="11524" max="11524" width="20.7109375" style="2" customWidth="1"/>
    <col min="11525" max="11525" width="8.7109375" style="2" hidden="1" customWidth="1"/>
    <col min="11526" max="11526" width="7.140625" style="2" customWidth="1"/>
    <col min="11527" max="11527" width="41.57421875" style="2" customWidth="1"/>
    <col min="11528" max="11529" width="8.7109375" style="2" hidden="1" customWidth="1"/>
    <col min="11530" max="11530" width="16.8515625" style="2" customWidth="1"/>
    <col min="11531" max="11531" width="13.00390625" style="2" customWidth="1"/>
    <col min="11532" max="11532" width="13.57421875" style="2" customWidth="1"/>
    <col min="11533" max="11776" width="8.7109375" style="2" customWidth="1"/>
    <col min="11777" max="11777" width="6.421875" style="2" customWidth="1"/>
    <col min="11778" max="11778" width="7.57421875" style="2" customWidth="1"/>
    <col min="11779" max="11779" width="4.421875" style="2" customWidth="1"/>
    <col min="11780" max="11780" width="20.7109375" style="2" customWidth="1"/>
    <col min="11781" max="11781" width="8.7109375" style="2" hidden="1" customWidth="1"/>
    <col min="11782" max="11782" width="7.140625" style="2" customWidth="1"/>
    <col min="11783" max="11783" width="41.57421875" style="2" customWidth="1"/>
    <col min="11784" max="11785" width="8.7109375" style="2" hidden="1" customWidth="1"/>
    <col min="11786" max="11786" width="16.8515625" style="2" customWidth="1"/>
    <col min="11787" max="11787" width="13.00390625" style="2" customWidth="1"/>
    <col min="11788" max="11788" width="13.57421875" style="2" customWidth="1"/>
    <col min="11789" max="12032" width="8.7109375" style="2" customWidth="1"/>
    <col min="12033" max="12033" width="6.421875" style="2" customWidth="1"/>
    <col min="12034" max="12034" width="7.57421875" style="2" customWidth="1"/>
    <col min="12035" max="12035" width="4.421875" style="2" customWidth="1"/>
    <col min="12036" max="12036" width="20.7109375" style="2" customWidth="1"/>
    <col min="12037" max="12037" width="8.7109375" style="2" hidden="1" customWidth="1"/>
    <col min="12038" max="12038" width="7.140625" style="2" customWidth="1"/>
    <col min="12039" max="12039" width="41.57421875" style="2" customWidth="1"/>
    <col min="12040" max="12041" width="8.7109375" style="2" hidden="1" customWidth="1"/>
    <col min="12042" max="12042" width="16.8515625" style="2" customWidth="1"/>
    <col min="12043" max="12043" width="13.00390625" style="2" customWidth="1"/>
    <col min="12044" max="12044" width="13.57421875" style="2" customWidth="1"/>
    <col min="12045" max="12288" width="8.7109375" style="2" customWidth="1"/>
    <col min="12289" max="12289" width="6.421875" style="2" customWidth="1"/>
    <col min="12290" max="12290" width="7.57421875" style="2" customWidth="1"/>
    <col min="12291" max="12291" width="4.421875" style="2" customWidth="1"/>
    <col min="12292" max="12292" width="20.7109375" style="2" customWidth="1"/>
    <col min="12293" max="12293" width="8.7109375" style="2" hidden="1" customWidth="1"/>
    <col min="12294" max="12294" width="7.140625" style="2" customWidth="1"/>
    <col min="12295" max="12295" width="41.57421875" style="2" customWidth="1"/>
    <col min="12296" max="12297" width="8.7109375" style="2" hidden="1" customWidth="1"/>
    <col min="12298" max="12298" width="16.8515625" style="2" customWidth="1"/>
    <col min="12299" max="12299" width="13.00390625" style="2" customWidth="1"/>
    <col min="12300" max="12300" width="13.57421875" style="2" customWidth="1"/>
    <col min="12301" max="12544" width="8.7109375" style="2" customWidth="1"/>
    <col min="12545" max="12545" width="6.421875" style="2" customWidth="1"/>
    <col min="12546" max="12546" width="7.57421875" style="2" customWidth="1"/>
    <col min="12547" max="12547" width="4.421875" style="2" customWidth="1"/>
    <col min="12548" max="12548" width="20.7109375" style="2" customWidth="1"/>
    <col min="12549" max="12549" width="8.7109375" style="2" hidden="1" customWidth="1"/>
    <col min="12550" max="12550" width="7.140625" style="2" customWidth="1"/>
    <col min="12551" max="12551" width="41.57421875" style="2" customWidth="1"/>
    <col min="12552" max="12553" width="8.7109375" style="2" hidden="1" customWidth="1"/>
    <col min="12554" max="12554" width="16.8515625" style="2" customWidth="1"/>
    <col min="12555" max="12555" width="13.00390625" style="2" customWidth="1"/>
    <col min="12556" max="12556" width="13.57421875" style="2" customWidth="1"/>
    <col min="12557" max="12800" width="8.7109375" style="2" customWidth="1"/>
    <col min="12801" max="12801" width="6.421875" style="2" customWidth="1"/>
    <col min="12802" max="12802" width="7.57421875" style="2" customWidth="1"/>
    <col min="12803" max="12803" width="4.421875" style="2" customWidth="1"/>
    <col min="12804" max="12804" width="20.7109375" style="2" customWidth="1"/>
    <col min="12805" max="12805" width="8.7109375" style="2" hidden="1" customWidth="1"/>
    <col min="12806" max="12806" width="7.140625" style="2" customWidth="1"/>
    <col min="12807" max="12807" width="41.57421875" style="2" customWidth="1"/>
    <col min="12808" max="12809" width="8.7109375" style="2" hidden="1" customWidth="1"/>
    <col min="12810" max="12810" width="16.8515625" style="2" customWidth="1"/>
    <col min="12811" max="12811" width="13.00390625" style="2" customWidth="1"/>
    <col min="12812" max="12812" width="13.57421875" style="2" customWidth="1"/>
    <col min="12813" max="13056" width="8.7109375" style="2" customWidth="1"/>
    <col min="13057" max="13057" width="6.421875" style="2" customWidth="1"/>
    <col min="13058" max="13058" width="7.57421875" style="2" customWidth="1"/>
    <col min="13059" max="13059" width="4.421875" style="2" customWidth="1"/>
    <col min="13060" max="13060" width="20.7109375" style="2" customWidth="1"/>
    <col min="13061" max="13061" width="8.7109375" style="2" hidden="1" customWidth="1"/>
    <col min="13062" max="13062" width="7.140625" style="2" customWidth="1"/>
    <col min="13063" max="13063" width="41.57421875" style="2" customWidth="1"/>
    <col min="13064" max="13065" width="8.7109375" style="2" hidden="1" customWidth="1"/>
    <col min="13066" max="13066" width="16.8515625" style="2" customWidth="1"/>
    <col min="13067" max="13067" width="13.00390625" style="2" customWidth="1"/>
    <col min="13068" max="13068" width="13.57421875" style="2" customWidth="1"/>
    <col min="13069" max="13312" width="8.7109375" style="2" customWidth="1"/>
    <col min="13313" max="13313" width="6.421875" style="2" customWidth="1"/>
    <col min="13314" max="13314" width="7.57421875" style="2" customWidth="1"/>
    <col min="13315" max="13315" width="4.421875" style="2" customWidth="1"/>
    <col min="13316" max="13316" width="20.7109375" style="2" customWidth="1"/>
    <col min="13317" max="13317" width="8.7109375" style="2" hidden="1" customWidth="1"/>
    <col min="13318" max="13318" width="7.140625" style="2" customWidth="1"/>
    <col min="13319" max="13319" width="41.57421875" style="2" customWidth="1"/>
    <col min="13320" max="13321" width="8.7109375" style="2" hidden="1" customWidth="1"/>
    <col min="13322" max="13322" width="16.8515625" style="2" customWidth="1"/>
    <col min="13323" max="13323" width="13.00390625" style="2" customWidth="1"/>
    <col min="13324" max="13324" width="13.57421875" style="2" customWidth="1"/>
    <col min="13325" max="13568" width="8.7109375" style="2" customWidth="1"/>
    <col min="13569" max="13569" width="6.421875" style="2" customWidth="1"/>
    <col min="13570" max="13570" width="7.57421875" style="2" customWidth="1"/>
    <col min="13571" max="13571" width="4.421875" style="2" customWidth="1"/>
    <col min="13572" max="13572" width="20.7109375" style="2" customWidth="1"/>
    <col min="13573" max="13573" width="8.7109375" style="2" hidden="1" customWidth="1"/>
    <col min="13574" max="13574" width="7.140625" style="2" customWidth="1"/>
    <col min="13575" max="13575" width="41.57421875" style="2" customWidth="1"/>
    <col min="13576" max="13577" width="8.7109375" style="2" hidden="1" customWidth="1"/>
    <col min="13578" max="13578" width="16.8515625" style="2" customWidth="1"/>
    <col min="13579" max="13579" width="13.00390625" style="2" customWidth="1"/>
    <col min="13580" max="13580" width="13.57421875" style="2" customWidth="1"/>
    <col min="13581" max="13824" width="8.7109375" style="2" customWidth="1"/>
    <col min="13825" max="13825" width="6.421875" style="2" customWidth="1"/>
    <col min="13826" max="13826" width="7.57421875" style="2" customWidth="1"/>
    <col min="13827" max="13827" width="4.421875" style="2" customWidth="1"/>
    <col min="13828" max="13828" width="20.7109375" style="2" customWidth="1"/>
    <col min="13829" max="13829" width="8.7109375" style="2" hidden="1" customWidth="1"/>
    <col min="13830" max="13830" width="7.140625" style="2" customWidth="1"/>
    <col min="13831" max="13831" width="41.57421875" style="2" customWidth="1"/>
    <col min="13832" max="13833" width="8.7109375" style="2" hidden="1" customWidth="1"/>
    <col min="13834" max="13834" width="16.8515625" style="2" customWidth="1"/>
    <col min="13835" max="13835" width="13.00390625" style="2" customWidth="1"/>
    <col min="13836" max="13836" width="13.57421875" style="2" customWidth="1"/>
    <col min="13837" max="14080" width="8.7109375" style="2" customWidth="1"/>
    <col min="14081" max="14081" width="6.421875" style="2" customWidth="1"/>
    <col min="14082" max="14082" width="7.57421875" style="2" customWidth="1"/>
    <col min="14083" max="14083" width="4.421875" style="2" customWidth="1"/>
    <col min="14084" max="14084" width="20.7109375" style="2" customWidth="1"/>
    <col min="14085" max="14085" width="8.7109375" style="2" hidden="1" customWidth="1"/>
    <col min="14086" max="14086" width="7.140625" style="2" customWidth="1"/>
    <col min="14087" max="14087" width="41.57421875" style="2" customWidth="1"/>
    <col min="14088" max="14089" width="8.7109375" style="2" hidden="1" customWidth="1"/>
    <col min="14090" max="14090" width="16.8515625" style="2" customWidth="1"/>
    <col min="14091" max="14091" width="13.00390625" style="2" customWidth="1"/>
    <col min="14092" max="14092" width="13.57421875" style="2" customWidth="1"/>
    <col min="14093" max="14336" width="8.7109375" style="2" customWidth="1"/>
    <col min="14337" max="14337" width="6.421875" style="2" customWidth="1"/>
    <col min="14338" max="14338" width="7.57421875" style="2" customWidth="1"/>
    <col min="14339" max="14339" width="4.421875" style="2" customWidth="1"/>
    <col min="14340" max="14340" width="20.7109375" style="2" customWidth="1"/>
    <col min="14341" max="14341" width="8.7109375" style="2" hidden="1" customWidth="1"/>
    <col min="14342" max="14342" width="7.140625" style="2" customWidth="1"/>
    <col min="14343" max="14343" width="41.57421875" style="2" customWidth="1"/>
    <col min="14344" max="14345" width="8.7109375" style="2" hidden="1" customWidth="1"/>
    <col min="14346" max="14346" width="16.8515625" style="2" customWidth="1"/>
    <col min="14347" max="14347" width="13.00390625" style="2" customWidth="1"/>
    <col min="14348" max="14348" width="13.57421875" style="2" customWidth="1"/>
    <col min="14349" max="14592" width="8.7109375" style="2" customWidth="1"/>
    <col min="14593" max="14593" width="6.421875" style="2" customWidth="1"/>
    <col min="14594" max="14594" width="7.57421875" style="2" customWidth="1"/>
    <col min="14595" max="14595" width="4.421875" style="2" customWidth="1"/>
    <col min="14596" max="14596" width="20.7109375" style="2" customWidth="1"/>
    <col min="14597" max="14597" width="8.7109375" style="2" hidden="1" customWidth="1"/>
    <col min="14598" max="14598" width="7.140625" style="2" customWidth="1"/>
    <col min="14599" max="14599" width="41.57421875" style="2" customWidth="1"/>
    <col min="14600" max="14601" width="8.7109375" style="2" hidden="1" customWidth="1"/>
    <col min="14602" max="14602" width="16.8515625" style="2" customWidth="1"/>
    <col min="14603" max="14603" width="13.00390625" style="2" customWidth="1"/>
    <col min="14604" max="14604" width="13.57421875" style="2" customWidth="1"/>
    <col min="14605" max="14848" width="8.7109375" style="2" customWidth="1"/>
    <col min="14849" max="14849" width="6.421875" style="2" customWidth="1"/>
    <col min="14850" max="14850" width="7.57421875" style="2" customWidth="1"/>
    <col min="14851" max="14851" width="4.421875" style="2" customWidth="1"/>
    <col min="14852" max="14852" width="20.7109375" style="2" customWidth="1"/>
    <col min="14853" max="14853" width="8.7109375" style="2" hidden="1" customWidth="1"/>
    <col min="14854" max="14854" width="7.140625" style="2" customWidth="1"/>
    <col min="14855" max="14855" width="41.57421875" style="2" customWidth="1"/>
    <col min="14856" max="14857" width="8.7109375" style="2" hidden="1" customWidth="1"/>
    <col min="14858" max="14858" width="16.8515625" style="2" customWidth="1"/>
    <col min="14859" max="14859" width="13.00390625" style="2" customWidth="1"/>
    <col min="14860" max="14860" width="13.57421875" style="2" customWidth="1"/>
    <col min="14861" max="15104" width="8.7109375" style="2" customWidth="1"/>
    <col min="15105" max="15105" width="6.421875" style="2" customWidth="1"/>
    <col min="15106" max="15106" width="7.57421875" style="2" customWidth="1"/>
    <col min="15107" max="15107" width="4.421875" style="2" customWidth="1"/>
    <col min="15108" max="15108" width="20.7109375" style="2" customWidth="1"/>
    <col min="15109" max="15109" width="8.7109375" style="2" hidden="1" customWidth="1"/>
    <col min="15110" max="15110" width="7.140625" style="2" customWidth="1"/>
    <col min="15111" max="15111" width="41.57421875" style="2" customWidth="1"/>
    <col min="15112" max="15113" width="8.7109375" style="2" hidden="1" customWidth="1"/>
    <col min="15114" max="15114" width="16.8515625" style="2" customWidth="1"/>
    <col min="15115" max="15115" width="13.00390625" style="2" customWidth="1"/>
    <col min="15116" max="15116" width="13.57421875" style="2" customWidth="1"/>
    <col min="15117" max="15360" width="8.7109375" style="2" customWidth="1"/>
    <col min="15361" max="15361" width="6.421875" style="2" customWidth="1"/>
    <col min="15362" max="15362" width="7.57421875" style="2" customWidth="1"/>
    <col min="15363" max="15363" width="4.421875" style="2" customWidth="1"/>
    <col min="15364" max="15364" width="20.7109375" style="2" customWidth="1"/>
    <col min="15365" max="15365" width="8.7109375" style="2" hidden="1" customWidth="1"/>
    <col min="15366" max="15366" width="7.140625" style="2" customWidth="1"/>
    <col min="15367" max="15367" width="41.57421875" style="2" customWidth="1"/>
    <col min="15368" max="15369" width="8.7109375" style="2" hidden="1" customWidth="1"/>
    <col min="15370" max="15370" width="16.8515625" style="2" customWidth="1"/>
    <col min="15371" max="15371" width="13.00390625" style="2" customWidth="1"/>
    <col min="15372" max="15372" width="13.57421875" style="2" customWidth="1"/>
    <col min="15373" max="15616" width="8.7109375" style="2" customWidth="1"/>
    <col min="15617" max="15617" width="6.421875" style="2" customWidth="1"/>
    <col min="15618" max="15618" width="7.57421875" style="2" customWidth="1"/>
    <col min="15619" max="15619" width="4.421875" style="2" customWidth="1"/>
    <col min="15620" max="15620" width="20.7109375" style="2" customWidth="1"/>
    <col min="15621" max="15621" width="8.7109375" style="2" hidden="1" customWidth="1"/>
    <col min="15622" max="15622" width="7.140625" style="2" customWidth="1"/>
    <col min="15623" max="15623" width="41.57421875" style="2" customWidth="1"/>
    <col min="15624" max="15625" width="8.7109375" style="2" hidden="1" customWidth="1"/>
    <col min="15626" max="15626" width="16.8515625" style="2" customWidth="1"/>
    <col min="15627" max="15627" width="13.00390625" style="2" customWidth="1"/>
    <col min="15628" max="15628" width="13.57421875" style="2" customWidth="1"/>
    <col min="15629" max="15872" width="8.7109375" style="2" customWidth="1"/>
    <col min="15873" max="15873" width="6.421875" style="2" customWidth="1"/>
    <col min="15874" max="15874" width="7.57421875" style="2" customWidth="1"/>
    <col min="15875" max="15875" width="4.421875" style="2" customWidth="1"/>
    <col min="15876" max="15876" width="20.7109375" style="2" customWidth="1"/>
    <col min="15877" max="15877" width="8.7109375" style="2" hidden="1" customWidth="1"/>
    <col min="15878" max="15878" width="7.140625" style="2" customWidth="1"/>
    <col min="15879" max="15879" width="41.57421875" style="2" customWidth="1"/>
    <col min="15880" max="15881" width="8.7109375" style="2" hidden="1" customWidth="1"/>
    <col min="15882" max="15882" width="16.8515625" style="2" customWidth="1"/>
    <col min="15883" max="15883" width="13.00390625" style="2" customWidth="1"/>
    <col min="15884" max="15884" width="13.57421875" style="2" customWidth="1"/>
    <col min="15885" max="16128" width="8.7109375" style="2" customWidth="1"/>
    <col min="16129" max="16129" width="6.421875" style="2" customWidth="1"/>
    <col min="16130" max="16130" width="7.57421875" style="2" customWidth="1"/>
    <col min="16131" max="16131" width="4.421875" style="2" customWidth="1"/>
    <col min="16132" max="16132" width="20.7109375" style="2" customWidth="1"/>
    <col min="16133" max="16133" width="8.7109375" style="2" hidden="1" customWidth="1"/>
    <col min="16134" max="16134" width="7.140625" style="2" customWidth="1"/>
    <col min="16135" max="16135" width="41.57421875" style="2" customWidth="1"/>
    <col min="16136" max="16137" width="8.7109375" style="2" hidden="1" customWidth="1"/>
    <col min="16138" max="16138" width="16.8515625" style="2" customWidth="1"/>
    <col min="16139" max="16139" width="13.00390625" style="2" customWidth="1"/>
    <col min="16140" max="16140" width="13.57421875" style="2" customWidth="1"/>
    <col min="16141" max="16384" width="8.7109375" style="2" customWidth="1"/>
  </cols>
  <sheetData>
    <row r="1" spans="1:12" ht="36.75" customHeight="1">
      <c r="A1" s="1" t="str">
        <f>'[1]Мастер лист'!A1:I1</f>
        <v>Муниципальные соревнования по выездке
ЛЕТНИЙ КУБОК КСК «РОМАШКОВО» , 2 ЭТАП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 t="str">
        <f>'[1]Мастер лист'!A4</f>
        <v>КСК «Ромашково», Московская область</v>
      </c>
      <c r="B3" s="4"/>
      <c r="C3" s="4"/>
      <c r="D3" s="5"/>
      <c r="E3" s="5"/>
      <c r="F3" s="5"/>
      <c r="G3" s="5"/>
      <c r="H3" s="5"/>
      <c r="I3" s="5"/>
      <c r="K3" s="6">
        <f>'[1]Мастер лист'!I4</f>
        <v>44402</v>
      </c>
      <c r="L3" s="6"/>
    </row>
    <row r="4" spans="1:12" ht="28.5" customHeight="1">
      <c r="A4" s="7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0" t="s">
        <v>11</v>
      </c>
      <c r="L4" s="10" t="s">
        <v>12</v>
      </c>
    </row>
    <row r="5" spans="1:12" ht="18" customHeight="1">
      <c r="A5" s="11"/>
      <c r="B5" s="11"/>
      <c r="C5" s="11"/>
      <c r="D5" s="8"/>
      <c r="E5" s="12"/>
      <c r="F5" s="8"/>
      <c r="G5" s="8"/>
      <c r="H5" s="8"/>
      <c r="I5" s="8"/>
      <c r="J5" s="8"/>
      <c r="K5" s="13"/>
      <c r="L5" s="13"/>
    </row>
    <row r="6" spans="1:12" ht="5.25" customHeight="1">
      <c r="A6" s="14"/>
      <c r="B6" s="14"/>
      <c r="C6" s="14"/>
      <c r="D6" s="8"/>
      <c r="E6" s="15"/>
      <c r="F6" s="8"/>
      <c r="G6" s="8"/>
      <c r="H6" s="8"/>
      <c r="I6" s="8"/>
      <c r="J6" s="8"/>
      <c r="K6" s="16"/>
      <c r="L6" s="17"/>
    </row>
    <row r="7" spans="1:12" ht="32.25" customHeight="1">
      <c r="A7" s="18"/>
      <c r="B7" s="18"/>
      <c r="C7" s="18"/>
      <c r="D7" s="19" t="s">
        <v>13</v>
      </c>
      <c r="E7" s="20"/>
      <c r="F7" s="20"/>
      <c r="G7" s="20"/>
      <c r="H7" s="20"/>
      <c r="I7" s="20"/>
      <c r="J7" s="20"/>
      <c r="K7" s="20"/>
      <c r="L7" s="21"/>
    </row>
    <row r="8" spans="1:12" ht="30" customHeight="1">
      <c r="A8" s="22">
        <v>1</v>
      </c>
      <c r="B8" s="23">
        <v>0.4166666666666667</v>
      </c>
      <c r="C8" s="24">
        <v>8</v>
      </c>
      <c r="D8" s="25" t="str">
        <f>VLOOKUP($C8,'[1]Мастер лист'!$A$1:$W$65536,COLUMNS('[1]Мастер лист'!$A$1:C$65536),FALSE)</f>
        <v>ЗВЕРЕВА София, 2002</v>
      </c>
      <c r="E8" s="26">
        <f>VLOOKUP($C8,'[1]Мастер лист'!$A$1:$W$65536,COLUMNS('[1]Мастер лист'!$A$1:D$65536),FALSE)</f>
        <v>0</v>
      </c>
      <c r="F8" s="27" t="str">
        <f>VLOOKUP($C8,'[1]Мастер лист'!$A$1:$W$65536,COLUMNS('[1]Мастер лист'!$A$1:E$65536),FALSE)</f>
        <v>кмс</v>
      </c>
      <c r="G8" s="25" t="str">
        <f>VLOOKUP($C8,'[1]Мастер лист'!$A$1:$W$65536,COLUMNS('[1]Мастер лист'!$A$1:F$65536),FALSE)</f>
        <v>ТРИСТАН - 05</v>
      </c>
      <c r="H8" s="26">
        <f>VLOOKUP($C8,'[1]Мастер лист'!$A$1:$W$65536,COLUMNS('[1]Мастер лист'!$A$1:G$65536),FALSE)</f>
        <v>0</v>
      </c>
      <c r="I8" s="28">
        <f>VLOOKUP($C8,'[1]Мастер лист'!$A$1:$W$65536,COLUMNS('[1]Мастер лист'!$A$1:H$65536),FALSE)</f>
        <v>0</v>
      </c>
      <c r="J8" s="28" t="str">
        <f>VLOOKUP($C8,'[1]Мастер лист'!$A$1:$W$65536,COLUMNS('[1]Мастер лист'!$A$1:I$65536),FALSE)</f>
        <v>ОБУ СШОР Рифей, Челябинская обл</v>
      </c>
      <c r="K8" s="29" t="s">
        <v>14</v>
      </c>
      <c r="L8" s="28"/>
    </row>
    <row r="9" spans="1:12" ht="30" customHeight="1">
      <c r="A9" s="22">
        <v>2</v>
      </c>
      <c r="B9" s="23">
        <v>0.4215277777777778</v>
      </c>
      <c r="C9" s="30">
        <v>7</v>
      </c>
      <c r="D9" s="25" t="str">
        <f>VLOOKUP($C9,'[1]Мастер лист'!$A$1:$W$65536,COLUMNS('[1]Мастер лист'!$A$1:C$65536),FALSE)</f>
        <v>БОРУШКО Юлия, 2001</v>
      </c>
      <c r="E9" s="26">
        <f>VLOOKUP($C9,'[1]Мастер лист'!$A$1:$W$65536,COLUMNS('[1]Мастер лист'!$A$1:D$65536),FALSE)</f>
        <v>0</v>
      </c>
      <c r="F9" s="27" t="str">
        <f>VLOOKUP($C9,'[1]Мастер лист'!$A$1:$W$65536,COLUMNS('[1]Мастер лист'!$A$1:E$65536),FALSE)</f>
        <v>кмс</v>
      </c>
      <c r="G9" s="25" t="str">
        <f>VLOOKUP($C9,'[1]Мастер лист'!$A$1:$W$65536,COLUMNS('[1]Мастер лист'!$A$1:F$65536),FALSE)</f>
        <v xml:space="preserve">РИФ-07, </v>
      </c>
      <c r="H9" s="26">
        <f>VLOOKUP($C9,'[1]Мастер лист'!$A$1:$W$65536,COLUMNS('[1]Мастер лист'!$A$1:G$65536),FALSE)</f>
        <v>0</v>
      </c>
      <c r="I9" s="28">
        <f>VLOOKUP($C9,'[1]Мастер лист'!$A$1:$W$65536,COLUMNS('[1]Мастер лист'!$A$1:H$65536),FALSE)</f>
        <v>0</v>
      </c>
      <c r="J9" s="28" t="str">
        <f>VLOOKUP($C9,'[1]Мастер лист'!$A$1:$W$65536,COLUMNS('[1]Мастер лист'!$A$1:I$65536),FALSE)</f>
        <v>ОБУ СШОР Рифей, Челябинская обл</v>
      </c>
      <c r="K9" s="29" t="s">
        <v>14</v>
      </c>
      <c r="L9" s="28"/>
    </row>
    <row r="10" spans="1:12" ht="30" customHeight="1">
      <c r="A10" s="22">
        <v>3</v>
      </c>
      <c r="B10" s="23">
        <v>0.426388888888889</v>
      </c>
      <c r="C10" s="30">
        <v>9</v>
      </c>
      <c r="D10" s="25" t="str">
        <f>VLOOKUP($C10,'[1]Мастер лист'!$A$1:$W$65536,COLUMNS('[1]Мастер лист'!$A$1:C$65536),FALSE)</f>
        <v>ТЕЛЕНКОВА Олеся, 2004</v>
      </c>
      <c r="E10" s="26">
        <f>VLOOKUP($C10,'[1]Мастер лист'!$A$1:$W$65536,COLUMNS('[1]Мастер лист'!$A$1:D$65536),FALSE)</f>
        <v>0</v>
      </c>
      <c r="F10" s="27" t="str">
        <f>VLOOKUP($C10,'[1]Мастер лист'!$A$1:$W$65536,COLUMNS('[1]Мастер лист'!$A$1:E$65536),FALSE)</f>
        <v>кмс</v>
      </c>
      <c r="G10" s="25" t="str">
        <f>VLOOKUP($C10,'[1]Мастер лист'!$A$1:$W$65536,COLUMNS('[1]Мастер лист'!$A$1:F$65536),FALSE)</f>
        <v>СИЛАРИЯ - 09, коб, гнед,</v>
      </c>
      <c r="H10" s="26">
        <f>VLOOKUP($C10,'[1]Мастер лист'!$A$1:$W$65536,COLUMNS('[1]Мастер лист'!$A$1:G$65536),FALSE)</f>
        <v>0</v>
      </c>
      <c r="I10" s="28">
        <f>VLOOKUP($C10,'[1]Мастер лист'!$A$1:$W$65536,COLUMNS('[1]Мастер лист'!$A$1:H$65536),FALSE)</f>
        <v>0</v>
      </c>
      <c r="J10" s="28" t="str">
        <f>VLOOKUP($C10,'[1]Мастер лист'!$A$1:$W$65536,COLUMNS('[1]Мастер лист'!$A$1:I$65536),FALSE)</f>
        <v>ОБУ СШОР Рифей, Челябинская обл</v>
      </c>
      <c r="K10" s="29" t="s">
        <v>14</v>
      </c>
      <c r="L10" s="28"/>
    </row>
    <row r="11" spans="1:12" ht="33" customHeight="1">
      <c r="A11" s="22">
        <v>4</v>
      </c>
      <c r="B11" s="23">
        <v>0.43125</v>
      </c>
      <c r="C11" s="30">
        <v>39</v>
      </c>
      <c r="D11" s="25" t="str">
        <f>VLOOKUP($C11,'[1]Мастер лист'!$A$1:$W$65536,COLUMNS('[1]Мастер лист'!$A$1:C$65536),FALSE)</f>
        <v>ВОЛОВИКОВА Александра, 2001</v>
      </c>
      <c r="E11" s="26" t="str">
        <f>VLOOKUP($C11,'[1]Мастер лист'!$A$1:$W$65536,COLUMNS('[1]Мастер лист'!$A$1:D$65536),FALSE)</f>
        <v>036401</v>
      </c>
      <c r="F11" s="27">
        <f>VLOOKUP($C11,'[1]Мастер лист'!$A$1:$W$65536,COLUMNS('[1]Мастер лист'!$A$1:E$65536),FALSE)</f>
        <v>2</v>
      </c>
      <c r="G11" s="25" t="str">
        <f>VLOOKUP($C11,'[1]Мастер лист'!$A$1:$W$65536,COLUMNS('[1]Мастер лист'!$A$1:F$65536),FALSE)</f>
        <v>ВАНАДА-12, коб, рыж, ганновер, Ванадий, к.з. Веерден</v>
      </c>
      <c r="H11" s="26" t="str">
        <f>VLOOKUP($C11,'[1]Мастер лист'!$A$1:$W$65536,COLUMNS('[1]Мастер лист'!$A$1:G$65536),FALSE)</f>
        <v>015356</v>
      </c>
      <c r="I11" s="28" t="str">
        <f>VLOOKUP($C11,'[1]Мастер лист'!$A$1:$W$65536,COLUMNS('[1]Мастер лист'!$A$1:H$65536),FALSE)</f>
        <v>Бабенко В.И.</v>
      </c>
      <c r="J11" s="28" t="str">
        <f>VLOOKUP($C11,'[1]Мастер лист'!$A$1:$W$65536,COLUMNS('[1]Мастер лист'!$A$1:I$65536),FALSE)</f>
        <v>КСК Ромашково, МО</v>
      </c>
      <c r="K11" s="29" t="s">
        <v>14</v>
      </c>
      <c r="L11" s="28"/>
    </row>
    <row r="12" spans="1:12" ht="30" customHeight="1">
      <c r="A12" s="22">
        <v>5</v>
      </c>
      <c r="B12" s="23">
        <v>0.436111111111111</v>
      </c>
      <c r="C12" s="30">
        <v>12</v>
      </c>
      <c r="D12" s="25" t="str">
        <f>VLOOKUP($C12,'[1]Мастер лист'!$A$1:$W$65536,COLUMNS('[1]Мастер лист'!$A$1:C$65536),FALSE)</f>
        <v>СТОЛЯРОВА Мария, 1980</v>
      </c>
      <c r="E12" s="26" t="str">
        <f>VLOOKUP($C12,'[1]Мастер лист'!$A$1:$W$65536,COLUMNS('[1]Мастер лист'!$A$1:D$65536),FALSE)</f>
        <v>015180</v>
      </c>
      <c r="F12" s="27" t="str">
        <f>VLOOKUP($C12,'[1]Мастер лист'!$A$1:$W$65536,COLUMNS('[1]Мастер лист'!$A$1:E$65536),FALSE)</f>
        <v>б.р</v>
      </c>
      <c r="G12" s="25" t="str">
        <f>VLOOKUP($C12,'[1]Мастер лист'!$A$1:$W$65536,COLUMNS('[1]Мастер лист'!$A$1:F$65536),FALSE)</f>
        <v>МАЧУ- ПИКЧУ-11 мерин, вор. полукр., Максимус, КФХ Веселина И.Г.</v>
      </c>
      <c r="H12" s="26" t="str">
        <f>VLOOKUP($C12,'[1]Мастер лист'!$A$1:$W$65536,COLUMNS('[1]Мастер лист'!$A$1:G$65536),FALSE)</f>
        <v>016795</v>
      </c>
      <c r="I12" s="28" t="str">
        <f>VLOOKUP($C12,'[1]Мастер лист'!$A$1:$W$65536,COLUMNS('[1]Мастер лист'!$A$1:H$65536),FALSE)</f>
        <v>Столярова М.Л.</v>
      </c>
      <c r="J12" s="28" t="str">
        <f>VLOOKUP($C12,'[1]Мастер лист'!$A$1:$W$65536,COLUMNS('[1]Мастер лист'!$A$1:I$65536),FALSE)</f>
        <v>ч.в. МО</v>
      </c>
      <c r="K12" s="31" t="s">
        <v>15</v>
      </c>
      <c r="L12" s="28" t="s">
        <v>16</v>
      </c>
    </row>
    <row r="13" spans="1:12" ht="30" customHeight="1">
      <c r="A13" s="22">
        <v>6</v>
      </c>
      <c r="B13" s="23">
        <v>0.440972222222222</v>
      </c>
      <c r="C13" s="30">
        <v>37</v>
      </c>
      <c r="D13" s="25" t="str">
        <f>VLOOKUP($C13,'[1]Мастер лист'!$A$1:$W$65536,COLUMNS('[1]Мастер лист'!$A$1:C$65536),FALSE)</f>
        <v>САЗОНОВА  Анастасия, 1996</v>
      </c>
      <c r="E13" s="26" t="str">
        <f>VLOOKUP($C13,'[1]Мастер лист'!$A$1:$W$65536,COLUMNS('[1]Мастер лист'!$A$1:D$65536),FALSE)</f>
        <v>034996</v>
      </c>
      <c r="F13" s="27" t="str">
        <f>VLOOKUP($C13,'[1]Мастер лист'!$A$1:$W$65536,COLUMNS('[1]Мастер лист'!$A$1:E$65536),FALSE)</f>
        <v>б.р</v>
      </c>
      <c r="G13" s="25" t="str">
        <f>VLOOKUP($C13,'[1]Мастер лист'!$A$1:$W$65536,COLUMNS('[1]Мастер лист'!$A$1:F$65536),FALSE)</f>
        <v>ВЕСТ ПОЙНТ-00, мер, вор, тракен</v>
      </c>
      <c r="H13" s="26" t="str">
        <f>VLOOKUP($C13,'[1]Мастер лист'!$A$1:$W$65536,COLUMNS('[1]Мастер лист'!$A$1:G$65536),FALSE)</f>
        <v>002592</v>
      </c>
      <c r="I13" s="28" t="str">
        <f>VLOOKUP($C13,'[1]Мастер лист'!$A$1:$W$65536,COLUMNS('[1]Мастер лист'!$A$1:H$65536),FALSE)</f>
        <v>Королева А.</v>
      </c>
      <c r="J13" s="28" t="str">
        <f>VLOOKUP($C13,'[1]Мастер лист'!$A$1:$W$65536,COLUMNS('[1]Мастер лист'!$A$1:I$65536),FALSE)</f>
        <v>КСК Ромашково МО</v>
      </c>
      <c r="K13" s="31" t="s">
        <v>15</v>
      </c>
      <c r="L13" s="28" t="s">
        <v>16</v>
      </c>
    </row>
    <row r="14" spans="1:12" ht="30" customHeight="1">
      <c r="A14" s="22">
        <v>7</v>
      </c>
      <c r="B14" s="23">
        <v>0.445833333333333</v>
      </c>
      <c r="C14" s="30">
        <v>22</v>
      </c>
      <c r="D14" s="25" t="str">
        <f>VLOOKUP($C14,'[1]Мастер лист'!$A$1:$W$65536,COLUMNS('[1]Мастер лист'!$A$1:C$65536),FALSE)</f>
        <v>ТЕРЕНТЬЕВА  Юлия, 2004</v>
      </c>
      <c r="E14" s="26" t="str">
        <f>VLOOKUP($C14,'[1]Мастер лист'!$A$1:$W$65536,COLUMNS('[1]Мастер лист'!$A$1:D$65536),FALSE)</f>
        <v>055604</v>
      </c>
      <c r="F14" s="27">
        <f>VLOOKUP($C14,'[1]Мастер лист'!$A$1:$W$65536,COLUMNS('[1]Мастер лист'!$A$1:E$65536),FALSE)</f>
        <v>2</v>
      </c>
      <c r="G14" s="25" t="str">
        <f>VLOOKUP($C14,'[1]Мастер лист'!$A$1:$W$65536,COLUMNS('[1]Мастер лист'!$A$1:F$65536),FALSE)</f>
        <v>САНТА-КЛАУС-12 мер, рыж, русск спорт, Сан Доминик, к.з Вестфален-Свит, Россия</v>
      </c>
      <c r="H14" s="26" t="str">
        <f>VLOOKUP($C14,'[1]Мастер лист'!$A$1:$W$65536,COLUMNS('[1]Мастер лист'!$A$1:G$65536),FALSE)</f>
        <v>016327</v>
      </c>
      <c r="I14" s="28">
        <f>VLOOKUP($C14,'[1]Мастер лист'!$A$1:$W$65536,COLUMNS('[1]Мастер лист'!$A$1:H$65536),FALSE)</f>
        <v>0</v>
      </c>
      <c r="J14" s="28" t="str">
        <f>VLOOKUP($C14,'[1]Мастер лист'!$A$1:$W$65536,COLUMNS('[1]Мастер лист'!$A$1:I$65536),FALSE)</f>
        <v>КСК Отрада, МО</v>
      </c>
      <c r="K14" s="31" t="s">
        <v>15</v>
      </c>
      <c r="L14" s="28" t="s">
        <v>16</v>
      </c>
    </row>
    <row r="15" spans="1:12" ht="30" customHeight="1">
      <c r="A15" s="22">
        <v>8</v>
      </c>
      <c r="B15" s="23">
        <v>0.450694444444444</v>
      </c>
      <c r="C15" s="30">
        <v>40</v>
      </c>
      <c r="D15" s="25" t="str">
        <f>VLOOKUP($C15,'[1]Мастер лист'!$A$1:$W$65536,COLUMNS('[1]Мастер лист'!$A$1:C$65536),FALSE)</f>
        <v>ДАНИЛОВА  Алина, 2004</v>
      </c>
      <c r="E15" s="26" t="str">
        <f>VLOOKUP($C15,'[1]Мастер лист'!$A$1:$W$65536,COLUMNS('[1]Мастер лист'!$A$1:D$65536),FALSE)</f>
        <v>026204</v>
      </c>
      <c r="F15" s="27" t="str">
        <f>VLOOKUP($C15,'[1]Мастер лист'!$A$1:$W$65536,COLUMNS('[1]Мастер лист'!$A$1:E$65536),FALSE)</f>
        <v>КМС</v>
      </c>
      <c r="G15" s="25" t="str">
        <f>VLOOKUP($C15,'[1]Мастер лист'!$A$1:$W$65536,COLUMNS('[1]Мастер лист'!$A$1:F$65536),FALSE)</f>
        <v>ЭНКАНТАДОР - 01, мер, гнед, тракен, Калибр, к.з Кавказ</v>
      </c>
      <c r="H15" s="26" t="str">
        <f>VLOOKUP($C15,'[1]Мастер лист'!$A$1:$W$65536,COLUMNS('[1]Мастер лист'!$A$1:G$65536),FALSE)</f>
        <v>007926</v>
      </c>
      <c r="I15" s="28" t="str">
        <f>VLOOKUP($C15,'[1]Мастер лист'!$A$1:$W$65536,COLUMNS('[1]Мастер лист'!$A$1:H$65536),FALSE)</f>
        <v>Афанасьева Н.А.</v>
      </c>
      <c r="J15" s="28" t="str">
        <f>VLOOKUP($C15,'[1]Мастер лист'!$A$1:$W$65536,COLUMNS('[1]Мастер лист'!$A$1:I$65536),FALSE)</f>
        <v>ч.в.Москва</v>
      </c>
      <c r="K15" s="31" t="s">
        <v>15</v>
      </c>
      <c r="L15" s="28" t="s">
        <v>16</v>
      </c>
    </row>
    <row r="16" spans="1:12" ht="24.75" customHeight="1">
      <c r="A16" s="19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30" customHeight="1">
      <c r="A17" s="22">
        <v>1</v>
      </c>
      <c r="B17" s="23">
        <v>0.46527777777777773</v>
      </c>
      <c r="C17" s="30">
        <v>24</v>
      </c>
      <c r="D17" s="25" t="str">
        <f>VLOOKUP($C17,'[1]Мастер лист'!$A$1:$W$65536,COLUMNS('[1]Мастер лист'!$A$1:C$65536),FALSE)</f>
        <v>ФИРСОВА Ольга, 2005</v>
      </c>
      <c r="E17" s="26">
        <f>VLOOKUP($C17,'[1]Мастер лист'!$A$1:$W$65536,COLUMNS('[1]Мастер лист'!$A$1:D$65536),FALSE)</f>
        <v>0</v>
      </c>
      <c r="F17" s="27" t="str">
        <f>VLOOKUP($C17,'[1]Мастер лист'!$A$1:$W$65536,COLUMNS('[1]Мастер лист'!$A$1:E$65536),FALSE)</f>
        <v>б.р</v>
      </c>
      <c r="G17" s="25" t="str">
        <f>VLOOKUP($C17,'[1]Мастер лист'!$A$1:$W$65536,COLUMNS('[1]Мастер лист'!$A$1:F$65536),FALSE)</f>
        <v>ВАН ДЕЙК - 05,  мер, т-гнед, голшт, Водолей, КФХ Тракен, Курская обл</v>
      </c>
      <c r="H17" s="26" t="str">
        <f>VLOOKUP($C17,'[1]Мастер лист'!$A$1:$W$65536,COLUMNS('[1]Мастер лист'!$A$1:G$65536),FALSE)</f>
        <v>009216</v>
      </c>
      <c r="I17" s="28" t="str">
        <f>VLOOKUP($C17,'[1]Мастер лист'!$A$1:$W$65536,COLUMNS('[1]Мастер лист'!$A$1:H$65536),FALSE)</f>
        <v>Белоконь В.А.</v>
      </c>
      <c r="J17" s="28" t="str">
        <f>VLOOKUP($C17,'[1]Мастер лист'!$A$1:$W$65536,COLUMNS('[1]Мастер лист'!$A$1:I$65536),FALSE)</f>
        <v>ч.в. МО</v>
      </c>
      <c r="K17" s="29" t="s">
        <v>18</v>
      </c>
      <c r="L17" s="28" t="s">
        <v>33</v>
      </c>
    </row>
    <row r="18" spans="1:12" ht="30" customHeight="1">
      <c r="A18" s="22">
        <v>2</v>
      </c>
      <c r="B18" s="23">
        <v>0.4694444444444445</v>
      </c>
      <c r="C18" s="30">
        <v>2</v>
      </c>
      <c r="D18" s="25" t="str">
        <f>VLOOKUP($C18,'[1]Мастер лист'!$A$1:$W$65536,COLUMNS('[1]Мастер лист'!$A$1:C$65536),FALSE)</f>
        <v>ИВАНОВА  Любовь, 1976</v>
      </c>
      <c r="E18" s="26" t="str">
        <f>VLOOKUP($C18,'[1]Мастер лист'!$A$1:$W$65536,COLUMNS('[1]Мастер лист'!$A$1:D$65536),FALSE)</f>
        <v>000376</v>
      </c>
      <c r="F18" s="27" t="str">
        <f>VLOOKUP($C18,'[1]Мастер лист'!$A$1:$W$65536,COLUMNS('[1]Мастер лист'!$A$1:E$65536),FALSE)</f>
        <v>б.р</v>
      </c>
      <c r="G18" s="25" t="str">
        <f>VLOOKUP($C18,'[1]Мастер лист'!$A$1:$W$65536,COLUMNS('[1]Мастер лист'!$A$1:F$65536),FALSE)</f>
        <v>НАВИГАЦИЯ - 12, коб, сер, орловск, Империал, Россия</v>
      </c>
      <c r="H18" s="26" t="str">
        <f>VLOOKUP($C18,'[1]Мастер лист'!$A$1:$W$65536,COLUMNS('[1]Мастер лист'!$A$1:G$65536),FALSE)</f>
        <v>009059</v>
      </c>
      <c r="I18" s="28" t="str">
        <f>VLOOKUP($C18,'[1]Мастер лист'!$A$1:$W$65536,COLUMNS('[1]Мастер лист'!$A$1:H$65536),FALSE)</f>
        <v>Иванова Л.В.</v>
      </c>
      <c r="J18" s="28" t="str">
        <f>VLOOKUP($C18,'[1]Мастер лист'!$A$1:$W$65536,COLUMNS('[1]Мастер лист'!$A$1:I$65536),FALSE)</f>
        <v>ч.в МО</v>
      </c>
      <c r="K18" s="29" t="s">
        <v>18</v>
      </c>
      <c r="L18" s="28" t="s">
        <v>16</v>
      </c>
    </row>
    <row r="19" spans="1:12" ht="27.75" customHeight="1">
      <c r="A19" s="22">
        <v>3</v>
      </c>
      <c r="B19" s="23">
        <v>0.473611111111111</v>
      </c>
      <c r="C19" s="30">
        <v>23</v>
      </c>
      <c r="D19" s="25" t="str">
        <f>VLOOKUP($C19,'[1]Мастер лист'!$A$1:$W$65536,COLUMNS('[1]Мастер лист'!$A$1:C$65536),FALSE)</f>
        <v>ФИРСОВА Анна, 2005</v>
      </c>
      <c r="E19" s="26">
        <f>VLOOKUP($C19,'[1]Мастер лист'!$A$1:$W$65536,COLUMNS('[1]Мастер лист'!$A$1:D$65536),FALSE)</f>
        <v>0</v>
      </c>
      <c r="F19" s="27" t="str">
        <f>VLOOKUP($C19,'[1]Мастер лист'!$A$1:$W$65536,COLUMNS('[1]Мастер лист'!$A$1:E$65536),FALSE)</f>
        <v>б.р</v>
      </c>
      <c r="G19" s="34" t="str">
        <f>VLOOKUP($C19,'[1]Мастер лист'!$A$1:$W$65536,COLUMNS('[1]Мастер лист'!$A$1:F$65536),FALSE)</f>
        <v>ГАРСОН-11, жер, сер, тракен, ПКФ Антарес</v>
      </c>
      <c r="H19" s="26">
        <f>VLOOKUP($C19,'[1]Мастер лист'!$A$1:$W$65536,COLUMNS('[1]Мастер лист'!$A$1:G$65536),FALSE)</f>
        <v>0</v>
      </c>
      <c r="I19" s="28">
        <f>VLOOKUP($C19,'[1]Мастер лист'!$A$1:$W$65536,COLUMNS('[1]Мастер лист'!$A$1:H$65536),FALSE)</f>
        <v>0</v>
      </c>
      <c r="J19" s="28" t="str">
        <f>VLOOKUP($C19,'[1]Мастер лист'!$A$1:$W$65536,COLUMNS('[1]Мастер лист'!$A$1:I$65536),FALSE)</f>
        <v>ч.в. МО</v>
      </c>
      <c r="K19" s="29" t="s">
        <v>18</v>
      </c>
      <c r="L19" s="35" t="s">
        <v>33</v>
      </c>
    </row>
    <row r="20" spans="1:12" ht="27" customHeight="1">
      <c r="A20" s="22">
        <v>4</v>
      </c>
      <c r="B20" s="23">
        <v>0.477777777777778</v>
      </c>
      <c r="C20" s="30">
        <v>36</v>
      </c>
      <c r="D20" s="25" t="str">
        <f>VLOOKUP($C20,'[1]Мастер лист'!$A$1:$W$65536,COLUMNS('[1]Мастер лист'!$A$1:C$65536),FALSE)</f>
        <v>ЧУПРИКОВА Виктория, 1997</v>
      </c>
      <c r="E20" s="26" t="str">
        <f>VLOOKUP($C20,'[1]Мастер лист'!$A$1:$W$65536,COLUMNS('[1]Мастер лист'!$A$1:D$65536),FALSE)</f>
        <v>016994</v>
      </c>
      <c r="F20" s="27" t="str">
        <f>VLOOKUP($C20,'[1]Мастер лист'!$A$1:$W$65536,COLUMNS('[1]Мастер лист'!$A$1:E$65536),FALSE)</f>
        <v>б.р</v>
      </c>
      <c r="G20" s="25" t="str">
        <f>VLOOKUP($C20,'[1]Мастер лист'!$A$1:$W$65536,COLUMNS('[1]Мастер лист'!$A$1:F$65536),FALSE)</f>
        <v>БЬЮТИ - 12, коб, гнед, полукр, Талбой, Краснодарский край</v>
      </c>
      <c r="H20" s="26" t="str">
        <f>VLOOKUP($C20,'[1]Мастер лист'!$A$1:$W$65536,COLUMNS('[1]Мастер лист'!$A$1:G$65536),FALSE)</f>
        <v>021603</v>
      </c>
      <c r="I20" s="28" t="str">
        <f>VLOOKUP($C20,'[1]Мастер лист'!$A$1:$W$65536,COLUMNS('[1]Мастер лист'!$A$1:H$65536),FALSE)</f>
        <v>Пожидаева Т.А.</v>
      </c>
      <c r="J20" s="28" t="str">
        <f>VLOOKUP($C20,'[1]Мастер лист'!$A$1:$W$65536,COLUMNS('[1]Мастер лист'!$A$1:I$65536),FALSE)</f>
        <v>ШВЕ "Paradise"</v>
      </c>
      <c r="K20" s="29" t="s">
        <v>18</v>
      </c>
      <c r="L20" s="35" t="s">
        <v>16</v>
      </c>
    </row>
    <row r="21" spans="1:12" ht="27" customHeight="1">
      <c r="A21" s="22">
        <v>5</v>
      </c>
      <c r="B21" s="23">
        <v>0.481944444444445</v>
      </c>
      <c r="C21" s="30">
        <v>35</v>
      </c>
      <c r="D21" s="25" t="str">
        <f>VLOOKUP($C21,'[1]Мастер лист'!$A$1:$W$65536,COLUMNS('[1]Мастер лист'!$A$1:C$65536),FALSE)</f>
        <v>МУРЫГИНА  Ольга, 1994</v>
      </c>
      <c r="E21" s="26" t="str">
        <f>VLOOKUP($C21,'[1]Мастер лист'!$A$1:$W$65536,COLUMNS('[1]Мастер лист'!$A$1:D$65536),FALSE)</f>
        <v>016994</v>
      </c>
      <c r="F21" s="27" t="str">
        <f>VLOOKUP($C21,'[1]Мастер лист'!$A$1:$W$65536,COLUMNS('[1]Мастер лист'!$A$1:E$65536),FALSE)</f>
        <v>б.р</v>
      </c>
      <c r="G21" s="25" t="str">
        <f>VLOOKUP($C21,'[1]Мастер лист'!$A$1:$W$65536,COLUMNS('[1]Мастер лист'!$A$1:F$65536),FALSE)</f>
        <v>ГРАНД МАЙЕР - 08, мер, гнед, полукр, Метчик, Россия</v>
      </c>
      <c r="H21" s="26" t="str">
        <f>VLOOKUP($C21,'[1]Мастер лист'!$A$1:$W$65536,COLUMNS('[1]Мастер лист'!$A$1:G$65536),FALSE)</f>
        <v>010660</v>
      </c>
      <c r="I21" s="28" t="str">
        <f>VLOOKUP($C21,'[1]Мастер лист'!$A$1:$W$65536,COLUMNS('[1]Мастер лист'!$A$1:H$65536),FALSE)</f>
        <v>Демченко Т.А.</v>
      </c>
      <c r="J21" s="28" t="str">
        <f>VLOOKUP($C21,'[1]Мастер лист'!$A$1:$W$65536,COLUMNS('[1]Мастер лист'!$A$1:I$65536),FALSE)</f>
        <v>ШВЕ "Paradise"</v>
      </c>
      <c r="K21" s="29" t="s">
        <v>18</v>
      </c>
      <c r="L21" s="35" t="s">
        <v>16</v>
      </c>
    </row>
    <row r="22" spans="1:12" ht="27" customHeight="1">
      <c r="A22" s="22">
        <v>6</v>
      </c>
      <c r="B22" s="23">
        <v>0.486111111111112</v>
      </c>
      <c r="C22" s="30">
        <v>10</v>
      </c>
      <c r="D22" s="25" t="str">
        <f>VLOOKUP($C22,'[1]Мастер лист'!$A$1:$W$65536,COLUMNS('[1]Мастер лист'!$A$1:C$65536),FALSE)</f>
        <v>СЛЮЗАР  Кристина, 2004</v>
      </c>
      <c r="E22" s="26" t="str">
        <f>VLOOKUP($C22,'[1]Мастер лист'!$A$1:$W$65536,COLUMNS('[1]Мастер лист'!$A$1:D$65536),FALSE)</f>
        <v>120304</v>
      </c>
      <c r="F22" s="27" t="str">
        <f>VLOOKUP($C22,'[1]Мастер лист'!$A$1:$W$65536,COLUMNS('[1]Мастер лист'!$A$1:E$65536),FALSE)</f>
        <v>1ю</v>
      </c>
      <c r="G22" s="25" t="str">
        <f>VLOOKUP($C22,'[1]Мастер лист'!$A$1:$W$65536,COLUMNS('[1]Мастер лист'!$A$1:F$65536),FALSE)</f>
        <v>РАДЖА-13 мерин, гн. укр.верх., Ареал, Украина</v>
      </c>
      <c r="H22" s="26" t="str">
        <f>VLOOKUP($C22,'[1]Мастер лист'!$A$1:$W$65536,COLUMNS('[1]Мастер лист'!$A$1:G$65536),FALSE)</f>
        <v>020268</v>
      </c>
      <c r="I22" s="28" t="str">
        <f>VLOOKUP($C22,'[1]Мастер лист'!$A$1:$W$65536,COLUMNS('[1]Мастер лист'!$A$1:H$65536),FALSE)</f>
        <v>Бисиркин С,И.</v>
      </c>
      <c r="J22" s="28" t="str">
        <f>VLOOKUP($C22,'[1]Мастер лист'!$A$1:$W$65536,COLUMNS('[1]Мастер лист'!$A$1:I$65536),FALSE)</f>
        <v>ч.в. МО</v>
      </c>
      <c r="K22" s="29" t="s">
        <v>18</v>
      </c>
      <c r="L22" s="35" t="s">
        <v>33</v>
      </c>
    </row>
    <row r="23" spans="1:12" ht="27" customHeight="1">
      <c r="A23" s="22">
        <v>7</v>
      </c>
      <c r="B23" s="23">
        <v>0.490277777777778</v>
      </c>
      <c r="C23" s="30">
        <v>25</v>
      </c>
      <c r="D23" s="25" t="str">
        <f>VLOOKUP($C23,'[1]Мастер лист'!$A$1:$W$65536,COLUMNS('[1]Мастер лист'!$A$1:C$65536),FALSE)</f>
        <v>ФИРСОВА Анна, 2005</v>
      </c>
      <c r="E23" s="26">
        <f>VLOOKUP($C23,'[1]Мастер лист'!$A$1:$W$65536,COLUMNS('[1]Мастер лист'!$A$1:D$65536),FALSE)</f>
        <v>0</v>
      </c>
      <c r="F23" s="27" t="str">
        <f>VLOOKUP($C23,'[1]Мастер лист'!$A$1:$W$65536,COLUMNS('[1]Мастер лист'!$A$1:E$65536),FALSE)</f>
        <v>б.р</v>
      </c>
      <c r="G23" s="25" t="str">
        <f>VLOOKUP($C23,'[1]Мастер лист'!$A$1:$W$65536,COLUMNS('[1]Мастер лист'!$A$1:F$65536),FALSE)</f>
        <v>ВАН ДЕЙК - 05,  мер, т-гнед, голшт, Водолей, КФХ Тракен, Курская обл</v>
      </c>
      <c r="H23" s="26" t="str">
        <f>VLOOKUP($C23,'[1]Мастер лист'!$A$1:$W$65536,COLUMNS('[1]Мастер лист'!$A$1:G$65536),FALSE)</f>
        <v>009216</v>
      </c>
      <c r="I23" s="28" t="str">
        <f>VLOOKUP($C23,'[1]Мастер лист'!$A$1:$W$65536,COLUMNS('[1]Мастер лист'!$A$1:H$65536),FALSE)</f>
        <v>Белоконь В.А.</v>
      </c>
      <c r="J23" s="28" t="str">
        <f>VLOOKUP($C23,'[1]Мастер лист'!$A$1:$W$65536,COLUMNS('[1]Мастер лист'!$A$1:I$65536),FALSE)</f>
        <v>ч.в. МО</v>
      </c>
      <c r="K23" s="29" t="s">
        <v>18</v>
      </c>
      <c r="L23" s="35" t="s">
        <v>33</v>
      </c>
    </row>
    <row r="24" spans="1:12" ht="19.5" customHeight="1">
      <c r="A24" s="22"/>
      <c r="B24" s="23"/>
      <c r="C24" s="30"/>
      <c r="D24" s="25" t="e">
        <f>VLOOKUP($C24,'[1]Мастер лист'!$A$1:$W$65536,COLUMNS('[1]Мастер лист'!$A$1:C$65536),FALSE)</f>
        <v>#N/A</v>
      </c>
      <c r="E24" s="26" t="e">
        <f>VLOOKUP($C24,'[1]Мастер лист'!$A$1:$W$65536,COLUMNS('[1]Мастер лист'!$A$1:D$65536),FALSE)</f>
        <v>#N/A</v>
      </c>
      <c r="F24" s="27" t="e">
        <f>VLOOKUP($C24,'[1]Мастер лист'!$A$1:$W$65536,COLUMNS('[1]Мастер лист'!$A$1:E$65536),FALSE)</f>
        <v>#N/A</v>
      </c>
      <c r="G24" s="25" t="e">
        <f>VLOOKUP($C24,'[1]Мастер лист'!$A$1:$W$65536,COLUMNS('[1]Мастер лист'!$A$1:F$65536),FALSE)</f>
        <v>#N/A</v>
      </c>
      <c r="H24" s="26" t="e">
        <f>VLOOKUP($C24,'[1]Мастер лист'!$A$1:$W$65536,COLUMNS('[1]Мастер лист'!$A$1:G$65536),FALSE)</f>
        <v>#N/A</v>
      </c>
      <c r="I24" s="28" t="e">
        <f>VLOOKUP($C24,'[1]Мастер лист'!$A$1:$W$65536,COLUMNS('[1]Мастер лист'!$A$1:H$65536),FALSE)</f>
        <v>#N/A</v>
      </c>
      <c r="J24" s="28" t="e">
        <f>VLOOKUP($C24,'[1]Мастер лист'!$A$1:$W$65536,COLUMNS('[1]Мастер лист'!$A$1:I$65536),FALSE)</f>
        <v>#N/A</v>
      </c>
      <c r="K24" s="29"/>
      <c r="L24" s="35"/>
    </row>
    <row r="25" spans="1:12" ht="28.5" customHeight="1">
      <c r="A25" s="22">
        <v>8</v>
      </c>
      <c r="B25" s="23">
        <v>0.5027777777777778</v>
      </c>
      <c r="C25" s="30">
        <v>6</v>
      </c>
      <c r="D25" s="25" t="str">
        <f>VLOOKUP($C25,'[1]Мастер лист'!$A$1:$W$65536,COLUMNS('[1]Мастер лист'!$A$1:C$65536),FALSE)</f>
        <v>ФИЛЕВА  Мария, 1985</v>
      </c>
      <c r="E25" s="26" t="str">
        <f>VLOOKUP($C25,'[1]Мастер лист'!$A$1:$W$65536,COLUMNS('[1]Мастер лист'!$A$1:D$65536),FALSE)</f>
        <v>035385</v>
      </c>
      <c r="F25" s="27" t="str">
        <f>VLOOKUP($C25,'[1]Мастер лист'!$A$1:$W$65536,COLUMNS('[1]Мастер лист'!$A$1:E$65536),FALSE)</f>
        <v>б.р</v>
      </c>
      <c r="G25" s="25" t="str">
        <f>VLOOKUP($C25,'[1]Мастер лист'!$A$1:$W$65536,COLUMNS('[1]Мастер лист'!$A$1:F$65536),FALSE)</f>
        <v>ГУЛИВЕР (ЛАРИ) -08, мер, вор, великопольск, Польша</v>
      </c>
      <c r="H25" s="26">
        <f>VLOOKUP($C25,'[1]Мастер лист'!$A$1:$W$65536,COLUMNS('[1]Мастер лист'!$A$1:G$65536),FALSE)</f>
        <v>0</v>
      </c>
      <c r="I25" s="28" t="str">
        <f>VLOOKUP($C25,'[1]Мастер лист'!$A$1:$W$65536,COLUMNS('[1]Мастер лист'!$A$1:H$65536),FALSE)</f>
        <v>Филева М.С</v>
      </c>
      <c r="J25" s="28" t="str">
        <f>VLOOKUP($C25,'[1]Мастер лист'!$A$1:$W$65536,COLUMNS('[1]Мастер лист'!$A$1:I$65536),FALSE)</f>
        <v>КШ "Ореол", МО</v>
      </c>
      <c r="K25" s="29" t="s">
        <v>18</v>
      </c>
      <c r="L25" s="35" t="s">
        <v>16</v>
      </c>
    </row>
    <row r="26" spans="1:12" ht="29.25" customHeight="1">
      <c r="A26" s="22">
        <v>9</v>
      </c>
      <c r="B26" s="23">
        <v>0.5069444444444444</v>
      </c>
      <c r="C26" s="24">
        <v>13</v>
      </c>
      <c r="D26" s="25" t="str">
        <f>VLOOKUP($C26,'[1]Мастер лист'!$A$1:$W$65536,COLUMNS('[1]Мастер лист'!$A$1:C$65536),FALSE)</f>
        <v>КАЛИНКИНА  Надежда, 2001</v>
      </c>
      <c r="E26" s="26" t="str">
        <f>VLOOKUP($C26,'[1]Мастер лист'!$A$1:$W$65536,COLUMNS('[1]Мастер лист'!$A$1:D$65536),FALSE)</f>
        <v>061201</v>
      </c>
      <c r="F26" s="27" t="str">
        <f>VLOOKUP($C26,'[1]Мастер лист'!$A$1:$W$65536,COLUMNS('[1]Мастер лист'!$A$1:E$65536),FALSE)</f>
        <v>КМС</v>
      </c>
      <c r="G26" s="25" t="str">
        <f>VLOOKUP($C26,'[1]Мастер лист'!$A$1:$W$65536,COLUMNS('[1]Мастер лист'!$A$1:F$65536),FALSE)</f>
        <v>ЭТУАЛЬ - 14, вор, коб, голандск</v>
      </c>
      <c r="H26" s="26">
        <f>VLOOKUP($C26,'[1]Мастер лист'!$A$1:$W$65536,COLUMNS('[1]Мастер лист'!$A$1:G$65536),FALSE)</f>
        <v>0</v>
      </c>
      <c r="I26" s="28">
        <f>VLOOKUP($C26,'[1]Мастер лист'!$A$1:$W$65536,COLUMNS('[1]Мастер лист'!$A$1:H$65536),FALSE)</f>
        <v>0</v>
      </c>
      <c r="J26" s="28" t="str">
        <f>VLOOKUP($C26,'[1]Мастер лист'!$A$1:$W$65536,COLUMNS('[1]Мастер лист'!$A$1:I$65536),FALSE)</f>
        <v>ч.в. МО</v>
      </c>
      <c r="K26" s="29" t="s">
        <v>18</v>
      </c>
      <c r="L26" s="35" t="s">
        <v>16</v>
      </c>
    </row>
    <row r="27" spans="1:12" ht="29.25" customHeight="1">
      <c r="A27" s="22">
        <v>10</v>
      </c>
      <c r="B27" s="23">
        <v>0.511111111111111</v>
      </c>
      <c r="C27" s="24">
        <v>38</v>
      </c>
      <c r="D27" s="25" t="str">
        <f>VLOOKUP($C27,'[1]Мастер лист'!$A$1:$W$65536,COLUMNS('[1]Мастер лист'!$A$1:C$65536),FALSE)</f>
        <v>КОРОЛЕВА  Анна, 1996</v>
      </c>
      <c r="E27" s="26" t="str">
        <f>VLOOKUP($C27,'[1]Мастер лист'!$A$1:$W$65536,COLUMNS('[1]Мастер лист'!$A$1:D$65536),FALSE)</f>
        <v>056396</v>
      </c>
      <c r="F27" s="27" t="str">
        <f>VLOOKUP($C27,'[1]Мастер лист'!$A$1:$W$65536,COLUMNS('[1]Мастер лист'!$A$1:E$65536),FALSE)</f>
        <v>КМС</v>
      </c>
      <c r="G27" s="25" t="str">
        <f>VLOOKUP($C27,'[1]Мастер лист'!$A$1:$W$65536,COLUMNS('[1]Мастер лист'!$A$1:F$65536),FALSE)</f>
        <v>ВИКИНГАС - 13,  жер, т.гнед, ганновер, Корсазас, Литва</v>
      </c>
      <c r="H27" s="26" t="str">
        <f>VLOOKUP($C27,'[1]Мастер лист'!$A$1:$W$65536,COLUMNS('[1]Мастер лист'!$A$1:G$65536),FALSE)</f>
        <v>022455</v>
      </c>
      <c r="I27" s="28" t="str">
        <f>VLOOKUP($C27,'[1]Мастер лист'!$A$1:$W$65536,COLUMNS('[1]Мастер лист'!$A$1:H$65536),FALSE)</f>
        <v>Осповат В.С.</v>
      </c>
      <c r="J27" s="28" t="str">
        <f>VLOOKUP($C27,'[1]Мастер лист'!$A$1:$W$65536,COLUMNS('[1]Мастер лист'!$A$1:I$65536),FALSE)</f>
        <v>ч.в. МО</v>
      </c>
      <c r="K27" s="29" t="s">
        <v>18</v>
      </c>
      <c r="L27" s="35" t="s">
        <v>16</v>
      </c>
    </row>
    <row r="28" spans="1:12" ht="29.25" customHeight="1">
      <c r="A28" s="22">
        <v>11</v>
      </c>
      <c r="B28" s="23">
        <v>0.515277777777778</v>
      </c>
      <c r="C28" s="24">
        <v>26</v>
      </c>
      <c r="D28" s="25" t="str">
        <f>VLOOKUP($C28,'[1]Мастер лист'!$A$1:$W$65536,COLUMNS('[1]Мастер лист'!$A$1:C$65536),FALSE)</f>
        <v>ИГНАТЬЕВА  Любовь, 2006</v>
      </c>
      <c r="E28" s="26" t="str">
        <f>VLOOKUP($C28,'[1]Мастер лист'!$A$1:$W$65536,COLUMNS('[1]Мастер лист'!$A$1:D$65536),FALSE)</f>
        <v>039006</v>
      </c>
      <c r="F28" s="27">
        <f>VLOOKUP($C28,'[1]Мастер лист'!$A$1:$W$65536,COLUMNS('[1]Мастер лист'!$A$1:E$65536),FALSE)</f>
        <v>1</v>
      </c>
      <c r="G28" s="25" t="str">
        <f>VLOOKUP($C28,'[1]Мастер лист'!$A$1:$W$65536,COLUMNS('[1]Мастер лист'!$A$1:F$65536),FALSE)</f>
        <v>ПРЕФЕРАНС-14, мер, вор, тракен, Фэбо, Курская обл</v>
      </c>
      <c r="H28" s="26" t="str">
        <f>VLOOKUP($C28,'[1]Мастер лист'!$A$1:$W$65536,COLUMNS('[1]Мастер лист'!$A$1:G$65536),FALSE)</f>
        <v>022018</v>
      </c>
      <c r="I28" s="28" t="str">
        <f>VLOOKUP($C28,'[1]Мастер лист'!$A$1:$W$65536,COLUMNS('[1]Мастер лист'!$A$1:H$65536),FALSE)</f>
        <v>Игнатьева М.</v>
      </c>
      <c r="J28" s="28" t="str">
        <f>VLOOKUP($C28,'[1]Мастер лист'!$A$1:$W$65536,COLUMNS('[1]Мастер лист'!$A$1:I$65536),FALSE)</f>
        <v>ч.в. Москва</v>
      </c>
      <c r="K28" s="29" t="s">
        <v>19</v>
      </c>
      <c r="L28" s="35"/>
    </row>
    <row r="29" spans="1:12" ht="29.25" customHeight="1">
      <c r="A29" s="22">
        <v>12</v>
      </c>
      <c r="B29" s="23">
        <v>0.519444444444444</v>
      </c>
      <c r="C29" s="24">
        <v>4</v>
      </c>
      <c r="D29" s="25" t="str">
        <f>VLOOKUP($C29,'[1]Мастер лист'!$A$1:$W$65536,COLUMNS('[1]Мастер лист'!$A$1:C$65536),FALSE)</f>
        <v>АНТИПЕНКО  Юлия, 2003</v>
      </c>
      <c r="E29" s="26" t="str">
        <f>VLOOKUP($C29,'[1]Мастер лист'!$A$1:$W$65536,COLUMNS('[1]Мастер лист'!$A$1:D$65536),FALSE)</f>
        <v>074003</v>
      </c>
      <c r="F29" s="27" t="str">
        <f>VLOOKUP($C29,'[1]Мастер лист'!$A$1:$W$65536,COLUMNS('[1]Мастер лист'!$A$1:E$65536),FALSE)</f>
        <v>б.р</v>
      </c>
      <c r="G29" s="25" t="str">
        <f>VLOOKUP($C29,'[1]Мастер лист'!$A$1:$W$65536,COLUMNS('[1]Мастер лист'!$A$1:F$65536),FALSE)</f>
        <v>БАРХАТ - 14, мер, сер, помесь, Реалист, Россия</v>
      </c>
      <c r="H29" s="26" t="str">
        <f>VLOOKUP($C29,'[1]Мастер лист'!$A$1:$W$65536,COLUMNS('[1]Мастер лист'!$A$1:G$65536),FALSE)</f>
        <v>024618</v>
      </c>
      <c r="I29" s="28" t="str">
        <f>VLOOKUP($C29,'[1]Мастер лист'!$A$1:$W$65536,COLUMNS('[1]Мастер лист'!$A$1:H$65536),FALSE)</f>
        <v>Орлова Е.О.</v>
      </c>
      <c r="J29" s="28" t="str">
        <f>VLOOKUP($C29,'[1]Мастер лист'!$A$1:$W$65536,COLUMNS('[1]Мастер лист'!$A$1:I$65536),FALSE)</f>
        <v>КШ "Ореол", МО</v>
      </c>
      <c r="K29" s="29" t="s">
        <v>19</v>
      </c>
      <c r="L29" s="35"/>
    </row>
    <row r="30" spans="1:12" ht="31.5" customHeight="1">
      <c r="A30" s="22">
        <v>13</v>
      </c>
      <c r="B30" s="23">
        <v>0.523611111111111</v>
      </c>
      <c r="C30" s="24">
        <v>41</v>
      </c>
      <c r="D30" s="25" t="str">
        <f>VLOOKUP($C30,'[1]Мастер лист'!$A$1:$W$65536,COLUMNS('[1]Мастер лист'!$A$1:C$65536),FALSE)</f>
        <v>КАРАКАЗОВА Елена, 1979</v>
      </c>
      <c r="E30" s="26">
        <f>VLOOKUP($C30,'[1]Мастер лист'!$A$1:$W$65536,COLUMNS('[1]Мастер лист'!$A$1:D$65536),FALSE)</f>
        <v>0</v>
      </c>
      <c r="F30" s="27" t="str">
        <f>VLOOKUP($C30,'[1]Мастер лист'!$A$1:$W$65536,COLUMNS('[1]Мастер лист'!$A$1:E$65536),FALSE)</f>
        <v>б.р</v>
      </c>
      <c r="G30" s="34" t="str">
        <f>VLOOKUP($C30,'[1]Мастер лист'!$A$1:$W$65536,COLUMNS('[1]Мастер лист'!$A$1:F$65536),FALSE)</f>
        <v>ЖАСМИН-15, коб, вор, помесь, МО</v>
      </c>
      <c r="H30" s="26">
        <f>VLOOKUP($C30,'[1]Мастер лист'!$A$1:$W$65536,COLUMNS('[1]Мастер лист'!$A$1:G$65536),FALSE)</f>
        <v>0</v>
      </c>
      <c r="I30" s="28">
        <f>VLOOKUP($C30,'[1]Мастер лист'!$A$1:$W$65536,COLUMNS('[1]Мастер лист'!$A$1:H$65536),FALSE)</f>
        <v>0</v>
      </c>
      <c r="J30" s="28" t="str">
        <f>VLOOKUP($C30,'[1]Мастер лист'!$A$1:$W$65536,COLUMNS('[1]Мастер лист'!$A$1:I$65536),FALSE)</f>
        <v>КСК Ромашково, МО</v>
      </c>
      <c r="K30" s="29" t="s">
        <v>19</v>
      </c>
      <c r="L30" s="35"/>
    </row>
    <row r="31" spans="1:12" ht="42.75" customHeight="1">
      <c r="A31" s="36" t="s">
        <v>20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 ht="30" customHeight="1">
      <c r="A32" s="22">
        <v>1</v>
      </c>
      <c r="B32" s="23">
        <v>0.548611111111111</v>
      </c>
      <c r="C32" s="39">
        <v>9</v>
      </c>
      <c r="D32" s="25" t="str">
        <f>VLOOKUP($C32,'[1]Мастер лист'!$A$1:$W$65536,COLUMNS('[1]Мастер лист'!$A$1:C$65536),FALSE)</f>
        <v>ТЕЛЕНКОВА Олеся, 2004</v>
      </c>
      <c r="E32" s="26">
        <f>VLOOKUP($C32,'[1]Мастер лист'!$A$1:$W$65536,COLUMNS('[1]Мастер лист'!$A$1:D$65536),FALSE)</f>
        <v>0</v>
      </c>
      <c r="F32" s="27" t="str">
        <f>VLOOKUP($C32,'[1]Мастер лист'!$A$1:$W$65536,COLUMNS('[1]Мастер лист'!$A$1:E$65536),FALSE)</f>
        <v>кмс</v>
      </c>
      <c r="G32" s="25" t="str">
        <f>VLOOKUP($C32,'[1]Мастер лист'!$A$1:$W$65536,COLUMNS('[1]Мастер лист'!$A$1:F$65536),FALSE)</f>
        <v>СИЛАРИЯ - 09, коб, гнед,</v>
      </c>
      <c r="H32" s="26">
        <f>VLOOKUP($C32,'[1]Мастер лист'!$A$1:$W$65536,COLUMNS('[1]Мастер лист'!$A$1:G$65536),FALSE)</f>
        <v>0</v>
      </c>
      <c r="I32" s="28">
        <f>VLOOKUP($C32,'[1]Мастер лист'!$A$1:$W$65536,COLUMNS('[1]Мастер лист'!$A$1:H$65536),FALSE)</f>
        <v>0</v>
      </c>
      <c r="J32" s="28" t="str">
        <f>VLOOKUP($C32,'[1]Мастер лист'!$A$1:$W$65536,COLUMNS('[1]Мастер лист'!$A$1:I$65536),FALSE)</f>
        <v>ОБУ СШОР Рифей, Челябинская обл</v>
      </c>
      <c r="K32" s="29" t="s">
        <v>21</v>
      </c>
      <c r="L32" s="28"/>
    </row>
    <row r="33" spans="1:12" ht="30" customHeight="1">
      <c r="A33" s="22">
        <v>2</v>
      </c>
      <c r="B33" s="23">
        <v>0.5534722222222223</v>
      </c>
      <c r="C33" s="39">
        <v>8</v>
      </c>
      <c r="D33" s="25" t="str">
        <f>VLOOKUP($C33,'[1]Мастер лист'!$A$1:$W$65536,COLUMNS('[1]Мастер лист'!$A$1:C$65536),FALSE)</f>
        <v>ЗВЕРЕВА София, 2002</v>
      </c>
      <c r="E33" s="26">
        <f>VLOOKUP($C33,'[1]Мастер лист'!$A$1:$W$65536,COLUMNS('[1]Мастер лист'!$A$1:D$65536),FALSE)</f>
        <v>0</v>
      </c>
      <c r="F33" s="27" t="str">
        <f>VLOOKUP($C33,'[1]Мастер лист'!$A$1:$W$65536,COLUMNS('[1]Мастер лист'!$A$1:E$65536),FALSE)</f>
        <v>кмс</v>
      </c>
      <c r="G33" s="25" t="str">
        <f>VLOOKUP($C33,'[1]Мастер лист'!$A$1:$W$65536,COLUMNS('[1]Мастер лист'!$A$1:F$65536),FALSE)</f>
        <v>ТРИСТАН - 05</v>
      </c>
      <c r="H33" s="26">
        <f>VLOOKUP($C33,'[1]Мастер лист'!$A$1:$W$65536,COLUMNS('[1]Мастер лист'!$A$1:G$65536),FALSE)</f>
        <v>0</v>
      </c>
      <c r="I33" s="28">
        <f>VLOOKUP($C33,'[1]Мастер лист'!$A$1:$W$65536,COLUMNS('[1]Мастер лист'!$A$1:H$65536),FALSE)</f>
        <v>0</v>
      </c>
      <c r="J33" s="28" t="str">
        <f>VLOOKUP($C33,'[1]Мастер лист'!$A$1:$W$65536,COLUMNS('[1]Мастер лист'!$A$1:I$65536),FALSE)</f>
        <v>ОБУ СШОР Рифей, Челябинская обл</v>
      </c>
      <c r="K33" s="29" t="s">
        <v>21</v>
      </c>
      <c r="L33" s="28"/>
    </row>
    <row r="34" spans="1:12" ht="36" customHeight="1">
      <c r="A34" s="22">
        <v>3</v>
      </c>
      <c r="B34" s="23">
        <v>0.558333333333333</v>
      </c>
      <c r="C34" s="40">
        <v>7</v>
      </c>
      <c r="D34" s="25" t="str">
        <f>VLOOKUP($C34,'[1]Мастер лист'!$A$1:$W$65536,COLUMNS('[1]Мастер лист'!$A$1:C$65536),FALSE)</f>
        <v>БОРУШКО Юлия, 2001</v>
      </c>
      <c r="E34" s="26">
        <f>VLOOKUP($C34,'[1]Мастер лист'!$A$1:$W$65536,COLUMNS('[1]Мастер лист'!$A$1:D$65536),FALSE)</f>
        <v>0</v>
      </c>
      <c r="F34" s="27" t="str">
        <f>VLOOKUP($C34,'[1]Мастер лист'!$A$1:$W$65536,COLUMNS('[1]Мастер лист'!$A$1:E$65536),FALSE)</f>
        <v>кмс</v>
      </c>
      <c r="G34" s="25" t="str">
        <f>VLOOKUP($C34,'[1]Мастер лист'!$A$1:$W$65536,COLUMNS('[1]Мастер лист'!$A$1:F$65536),FALSE)</f>
        <v xml:space="preserve">РИФ-07, </v>
      </c>
      <c r="H34" s="26">
        <f>VLOOKUP($C34,'[1]Мастер лист'!$A$1:$W$65536,COLUMNS('[1]Мастер лист'!$A$1:G$65536),FALSE)</f>
        <v>0</v>
      </c>
      <c r="I34" s="28">
        <f>VLOOKUP($C34,'[1]Мастер лист'!$A$1:$W$65536,COLUMNS('[1]Мастер лист'!$A$1:H$65536),FALSE)</f>
        <v>0</v>
      </c>
      <c r="J34" s="28" t="str">
        <f>VLOOKUP($C34,'[1]Мастер лист'!$A$1:$W$65536,COLUMNS('[1]Мастер лист'!$A$1:I$65536),FALSE)</f>
        <v>ОБУ СШОР Рифей, Челябинская обл</v>
      </c>
      <c r="K34" s="29" t="s">
        <v>21</v>
      </c>
      <c r="L34" s="28"/>
    </row>
    <row r="35" spans="1:12" ht="30" customHeight="1">
      <c r="A35" s="22">
        <v>4</v>
      </c>
      <c r="B35" s="23">
        <v>0.5625</v>
      </c>
      <c r="C35" s="41">
        <v>15</v>
      </c>
      <c r="D35" s="25" t="str">
        <f>VLOOKUP($C35,'[1]Мастер лист'!$A$1:$W$65536,COLUMNS('[1]Мастер лист'!$A$1:C$65536),FALSE)</f>
        <v>КАРПИНСКАЯ  Ольга, 1992</v>
      </c>
      <c r="E35" s="26" t="str">
        <f>VLOOKUP($C35,'[1]Мастер лист'!$A$1:$W$65536,COLUMNS('[1]Мастер лист'!$A$1:D$65536),FALSE)</f>
        <v>028592</v>
      </c>
      <c r="F35" s="27" t="str">
        <f>VLOOKUP($C35,'[1]Мастер лист'!$A$1:$W$65536,COLUMNS('[1]Мастер лист'!$A$1:E$65536),FALSE)</f>
        <v>б.р</v>
      </c>
      <c r="G35" s="25" t="str">
        <f>VLOOKUP($C35,'[1]Мастер лист'!$A$1:$W$65536,COLUMNS('[1]Мастер лист'!$A$1:F$65536),FALSE)</f>
        <v>ХОРСК-98,  жеребец, сер. трак., Купчий, Красноярский край</v>
      </c>
      <c r="H35" s="26" t="str">
        <f>VLOOKUP($C35,'[1]Мастер лист'!$A$1:$W$65536,COLUMNS('[1]Мастер лист'!$A$1:G$65536),FALSE)</f>
        <v>012796</v>
      </c>
      <c r="I35" s="28" t="str">
        <f>VLOOKUP($C35,'[1]Мастер лист'!$A$1:$W$65536,COLUMNS('[1]Мастер лист'!$A$1:H$65536),FALSE)</f>
        <v>Корнилов М.В.</v>
      </c>
      <c r="J35" s="28" t="str">
        <f>VLOOKUP($C35,'[1]Мастер лист'!$A$1:$W$65536,COLUMNS('[1]Мастер лист'!$A$1:I$65536),FALSE)</f>
        <v>ч.в. МО</v>
      </c>
      <c r="K35" s="29" t="s">
        <v>22</v>
      </c>
      <c r="L35" s="28" t="s">
        <v>16</v>
      </c>
    </row>
    <row r="36" spans="1:12" ht="30" customHeight="1">
      <c r="A36" s="22">
        <v>5</v>
      </c>
      <c r="B36" s="23">
        <v>0.5659722222222222</v>
      </c>
      <c r="C36" s="41">
        <v>4</v>
      </c>
      <c r="D36" s="25" t="str">
        <f>VLOOKUP($C36,'[1]Мастер лист'!$A$1:$W$65536,COLUMNS('[1]Мастер лист'!$A$1:C$65536),FALSE)</f>
        <v>АНТИПЕНКО  Юлия, 2003</v>
      </c>
      <c r="E36" s="26" t="str">
        <f>VLOOKUP($C36,'[1]Мастер лист'!$A$1:$W$65536,COLUMNS('[1]Мастер лист'!$A$1:D$65536),FALSE)</f>
        <v>074003</v>
      </c>
      <c r="F36" s="27" t="str">
        <f>VLOOKUP($C36,'[1]Мастер лист'!$A$1:$W$65536,COLUMNS('[1]Мастер лист'!$A$1:E$65536),FALSE)</f>
        <v>б.р</v>
      </c>
      <c r="G36" s="25" t="str">
        <f>VLOOKUP($C36,'[1]Мастер лист'!$A$1:$W$65536,COLUMNS('[1]Мастер лист'!$A$1:F$65536),FALSE)</f>
        <v>БАРХАТ - 14, мер, сер, помесь, Реалист, Россия</v>
      </c>
      <c r="H36" s="26" t="str">
        <f>VLOOKUP($C36,'[1]Мастер лист'!$A$1:$W$65536,COLUMNS('[1]Мастер лист'!$A$1:G$65536),FALSE)</f>
        <v>024618</v>
      </c>
      <c r="I36" s="28" t="str">
        <f>VLOOKUP($C36,'[1]Мастер лист'!$A$1:$W$65536,COLUMNS('[1]Мастер лист'!$A$1:H$65536),FALSE)</f>
        <v>Орлова Е.О.</v>
      </c>
      <c r="J36" s="28" t="str">
        <f>VLOOKUP($C36,'[1]Мастер лист'!$A$1:$W$65536,COLUMNS('[1]Мастер лист'!$A$1:I$65536),FALSE)</f>
        <v>КШ "Ореол", МО</v>
      </c>
      <c r="K36" s="29" t="s">
        <v>22</v>
      </c>
      <c r="L36" s="28" t="s">
        <v>16</v>
      </c>
    </row>
    <row r="37" spans="1:15" ht="30" customHeight="1">
      <c r="A37" s="22">
        <v>6</v>
      </c>
      <c r="B37" s="23">
        <v>0.569444444444444</v>
      </c>
      <c r="C37" s="41">
        <v>14</v>
      </c>
      <c r="D37" s="25" t="str">
        <f>VLOOKUP($C37,'[1]Мастер лист'!$A$1:$W$65536,COLUMNS('[1]Мастер лист'!$A$1:C$65536),FALSE)</f>
        <v>БУЛАВА  Мария, 2005</v>
      </c>
      <c r="E37" s="26" t="str">
        <f>VLOOKUP($C37,'[1]Мастер лист'!$A$1:$W$65536,COLUMNS('[1]Мастер лист'!$A$1:D$65536),FALSE)</f>
        <v>072605</v>
      </c>
      <c r="F37" s="27" t="str">
        <f>VLOOKUP($C37,'[1]Мастер лист'!$A$1:$W$65536,COLUMNS('[1]Мастер лист'!$A$1:E$65536),FALSE)</f>
        <v>б.р</v>
      </c>
      <c r="G37" s="34" t="str">
        <f>VLOOKUP($C37,'[1]Мастер лист'!$A$1:$W$65536,COLUMNS('[1]Мастер лист'!$A$1:F$65536),FALSE)</f>
        <v>КРАСАВЧИК - 08,  мер, т.гнед, полукр, Отклик, Россия</v>
      </c>
      <c r="H37" s="26" t="str">
        <f>VLOOKUP($C37,'[1]Мастер лист'!$A$1:$W$65536,COLUMNS('[1]Мастер лист'!$A$1:G$65536),FALSE)</f>
        <v>021807</v>
      </c>
      <c r="I37" s="28" t="str">
        <f>VLOOKUP($C37,'[1]Мастер лист'!$A$1:$W$65536,COLUMNS('[1]Мастер лист'!$A$1:H$65536),FALSE)</f>
        <v>Конторович Е.В.</v>
      </c>
      <c r="J37" s="28" t="str">
        <f>VLOOKUP($C37,'[1]Мастер лист'!$A$1:$W$65536,COLUMNS('[1]Мастер лист'!$A$1:I$65536),FALSE)</f>
        <v>ч.в. МО</v>
      </c>
      <c r="K37" s="29" t="s">
        <v>22</v>
      </c>
      <c r="L37" s="28" t="s">
        <v>16</v>
      </c>
      <c r="O37" s="2">
        <v>41</v>
      </c>
    </row>
    <row r="38" spans="1:12" ht="30" customHeight="1">
      <c r="A38" s="22">
        <v>7</v>
      </c>
      <c r="B38" s="23">
        <v>0.572916666666667</v>
      </c>
      <c r="C38" s="41">
        <v>32</v>
      </c>
      <c r="D38" s="25" t="str">
        <f>VLOOKUP($C38,'[1]Мастер лист'!$A$1:$W$65536,COLUMNS('[1]Мастер лист'!$A$1:C$65536),FALSE)</f>
        <v>КИСЕЛЕВА  Варвара, 2009</v>
      </c>
      <c r="E38" s="26" t="str">
        <f>VLOOKUP($C38,'[1]Мастер лист'!$A$1:$W$65536,COLUMNS('[1]Мастер лист'!$A$1:D$65536),FALSE)</f>
        <v>002409</v>
      </c>
      <c r="F38" s="27" t="str">
        <f>VLOOKUP($C38,'[1]Мастер лист'!$A$1:$W$65536,COLUMNS('[1]Мастер лист'!$A$1:E$65536),FALSE)</f>
        <v>1ю</v>
      </c>
      <c r="G38" s="34" t="str">
        <f>VLOOKUP($C38,'[1]Мастер лист'!$A$1:$W$65536,COLUMNS('[1]Мастер лист'!$A$1:F$65536),FALSE)</f>
        <v>ПОДАРОК - 12, меп, рыж, тракен, Арзамас</v>
      </c>
      <c r="H38" s="26" t="str">
        <f>VLOOKUP($C38,'[1]Мастер лист'!$A$1:$W$65536,COLUMNS('[1]Мастер лист'!$A$1:G$65536),FALSE)</f>
        <v>021368</v>
      </c>
      <c r="I38" s="28" t="str">
        <f>VLOOKUP($C38,'[1]Мастер лист'!$A$1:$W$65536,COLUMNS('[1]Мастер лист'!$A$1:H$65536),FALSE)</f>
        <v>Гордеева Ю.В.</v>
      </c>
      <c r="J38" s="28" t="str">
        <f>VLOOKUP($C38,'[1]Мастер лист'!$A$1:$W$65536,COLUMNS('[1]Мастер лист'!$A$1:I$65536),FALSE)</f>
        <v>ШВЕ "Paradise"</v>
      </c>
      <c r="K38" s="29" t="s">
        <v>22</v>
      </c>
      <c r="L38" s="28" t="s">
        <v>23</v>
      </c>
    </row>
    <row r="39" spans="1:12" ht="30" customHeight="1">
      <c r="A39" s="22">
        <v>8</v>
      </c>
      <c r="B39" s="23">
        <v>0.576388888888889</v>
      </c>
      <c r="C39" s="41">
        <v>33</v>
      </c>
      <c r="D39" s="25" t="str">
        <f>VLOOKUP($C39,'[1]Мастер лист'!$A$1:$W$65536,COLUMNS('[1]Мастер лист'!$A$1:C$65536),FALSE)</f>
        <v>БАРАБАНОВА Мария, 2009</v>
      </c>
      <c r="E39" s="26" t="str">
        <f>VLOOKUP($C39,'[1]Мастер лист'!$A$1:$W$65536,COLUMNS('[1]Мастер лист'!$A$1:D$65536),FALSE)</f>
        <v>003009</v>
      </c>
      <c r="F39" s="27" t="str">
        <f>VLOOKUP($C39,'[1]Мастер лист'!$A$1:$W$65536,COLUMNS('[1]Мастер лист'!$A$1:E$65536),FALSE)</f>
        <v>1ю</v>
      </c>
      <c r="G39" s="34" t="str">
        <f>VLOOKUP($C39,'[1]Мастер лист'!$A$1:$W$65536,COLUMNS('[1]Мастер лист'!$A$1:F$65536),FALSE)</f>
        <v>ПРИНЦЕССА СИМИН-13, коб, т.игрен, спорт пони, Россия</v>
      </c>
      <c r="H39" s="26" t="str">
        <f>VLOOKUP($C39,'[1]Мастер лист'!$A$1:$W$65536,COLUMNS('[1]Мастер лист'!$A$1:G$65536),FALSE)</f>
        <v>024227</v>
      </c>
      <c r="I39" s="28" t="str">
        <f>VLOOKUP($C39,'[1]Мастер лист'!$A$1:$W$65536,COLUMNS('[1]Мастер лист'!$A$1:H$65536),FALSE)</f>
        <v>Пожидаева Т.А.</v>
      </c>
      <c r="J39" s="28" t="str">
        <f>VLOOKUP($C39,'[1]Мастер лист'!$A$1:$W$65536,COLUMNS('[1]Мастер лист'!$A$1:I$65536),FALSE)</f>
        <v>ШВЕ "Paradise"</v>
      </c>
      <c r="K39" s="29" t="s">
        <v>22</v>
      </c>
      <c r="L39" s="28" t="s">
        <v>23</v>
      </c>
    </row>
    <row r="40" spans="1:12" ht="30" customHeight="1">
      <c r="A40" s="22">
        <v>9</v>
      </c>
      <c r="B40" s="23">
        <v>0.579861111111111</v>
      </c>
      <c r="C40" s="41">
        <v>34</v>
      </c>
      <c r="D40" s="25" t="str">
        <f>VLOOKUP($C40,'[1]Мастер лист'!$A$1:$W$65536,COLUMNS('[1]Мастер лист'!$A$1:C$65536),FALSE)</f>
        <v>МУРЫГИНА  Ольга, 1994</v>
      </c>
      <c r="E40" s="26" t="str">
        <f>VLOOKUP($C40,'[1]Мастер лист'!$A$1:$W$65536,COLUMNS('[1]Мастер лист'!$A$1:D$65536),FALSE)</f>
        <v>016994</v>
      </c>
      <c r="F40" s="27" t="str">
        <f>VLOOKUP($C40,'[1]Мастер лист'!$A$1:$W$65536,COLUMNS('[1]Мастер лист'!$A$1:E$65536),FALSE)</f>
        <v>б.р</v>
      </c>
      <c r="G40" s="34" t="str">
        <f>VLOOKUP($C40,'[1]Мастер лист'!$A$1:$W$65536,COLUMNS('[1]Мастер лист'!$A$1:F$65536),FALSE)</f>
        <v>ВИЛЛИ ВОНКА - 14,  жер, пегий, класс пони</v>
      </c>
      <c r="H40" s="26" t="str">
        <f>VLOOKUP($C40,'[1]Мастер лист'!$A$1:$W$65536,COLUMNS('[1]Мастер лист'!$A$1:G$65536),FALSE)</f>
        <v>025679</v>
      </c>
      <c r="I40" s="28" t="str">
        <f>VLOOKUP($C40,'[1]Мастер лист'!$A$1:$W$65536,COLUMNS('[1]Мастер лист'!$A$1:H$65536),FALSE)</f>
        <v>Евдокимова А.</v>
      </c>
      <c r="J40" s="28" t="str">
        <f>VLOOKUP($C40,'[1]Мастер лист'!$A$1:$W$65536,COLUMNS('[1]Мастер лист'!$A$1:I$65536),FALSE)</f>
        <v>ШВЕ "Paradise"</v>
      </c>
      <c r="K40" s="29" t="s">
        <v>22</v>
      </c>
      <c r="L40" s="28" t="s">
        <v>16</v>
      </c>
    </row>
    <row r="41" spans="1:12" ht="31.5" customHeight="1">
      <c r="A41" s="42" t="s">
        <v>24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</row>
    <row r="42" spans="1:12" ht="30" customHeight="1">
      <c r="A42" s="22">
        <v>1</v>
      </c>
      <c r="B42" s="23">
        <v>0.5902777777777778</v>
      </c>
      <c r="C42" s="41">
        <v>1</v>
      </c>
      <c r="D42" s="25" t="str">
        <f>VLOOKUP($C42,'[1]Мастер лист'!$A$1:$W$65536,COLUMNS('[1]Мастер лист'!$A$1:C$65536),FALSE)</f>
        <v>КАМЕРДЖИЕВА  Елена, 1981</v>
      </c>
      <c r="E42" s="26">
        <f>VLOOKUP($C42,'[1]Мастер лист'!$A$1:$W$65536,COLUMNS('[1]Мастер лист'!$A$1:D$65536),FALSE)</f>
        <v>0</v>
      </c>
      <c r="F42" s="27" t="str">
        <f>VLOOKUP($C42,'[1]Мастер лист'!$A$1:$W$65536,COLUMNS('[1]Мастер лист'!$A$1:E$65536),FALSE)</f>
        <v>б.р</v>
      </c>
      <c r="G42" s="25" t="str">
        <f>VLOOKUP($C42,'[1]Мастер лист'!$A$1:$W$65536,COLUMNS('[1]Мастер лист'!$A$1:F$65536),FALSE)</f>
        <v xml:space="preserve">ЭВЕРТОН -08, жер, гнедой, арабск, Виват, ООО МП "Лада-консул" г. Абинск, Россия, </v>
      </c>
      <c r="H42" s="26" t="str">
        <f>VLOOKUP($C42,'[1]Мастер лист'!$A$1:$W$65536,COLUMNS('[1]Мастер лист'!$A$1:G$65536),FALSE)</f>
        <v>013324</v>
      </c>
      <c r="I42" s="28" t="str">
        <f>VLOOKUP($C42,'[1]Мастер лист'!$A$1:$W$65536,COLUMNS('[1]Мастер лист'!$A$1:H$65536),FALSE)</f>
        <v>Синицына О.В.</v>
      </c>
      <c r="J42" s="28" t="str">
        <f>VLOOKUP($C42,'[1]Мастер лист'!$A$1:$W$65536,COLUMNS('[1]Мастер лист'!$A$1:I$65536),FALSE)</f>
        <v xml:space="preserve">КСК Алин Мак, МО </v>
      </c>
      <c r="K42" s="43" t="s">
        <v>25</v>
      </c>
      <c r="L42" s="28" t="s">
        <v>26</v>
      </c>
    </row>
    <row r="43" spans="1:12" ht="30" customHeight="1">
      <c r="A43" s="22">
        <v>2</v>
      </c>
      <c r="B43" s="23">
        <v>0.59375</v>
      </c>
      <c r="C43" s="41">
        <v>17</v>
      </c>
      <c r="D43" s="25" t="str">
        <f>VLOOKUP($C43,'[1]Мастер лист'!$A$1:$W$65536,COLUMNS('[1]Мастер лист'!$A$1:C$65536),FALSE)</f>
        <v>МИХАЛЕВА Любовь, 2007</v>
      </c>
      <c r="E43" s="26">
        <f>VLOOKUP($C43,'[1]Мастер лист'!$A$1:$W$65536,COLUMNS('[1]Мастер лист'!$A$1:D$65536),FALSE)</f>
        <v>0</v>
      </c>
      <c r="F43" s="27" t="str">
        <f>VLOOKUP($C43,'[1]Мастер лист'!$A$1:$W$65536,COLUMNS('[1]Мастер лист'!$A$1:E$65536),FALSE)</f>
        <v>б.р</v>
      </c>
      <c r="G43" s="25" t="str">
        <f>VLOOKUP($C43,'[1]Мастер лист'!$A$1:$W$65536,COLUMNS('[1]Мастер лист'!$A$1:F$65536),FALSE)</f>
        <v>ДОН ФОРТ  жер, рыж, ганновер</v>
      </c>
      <c r="H43" s="26">
        <f>VLOOKUP($C43,'[1]Мастер лист'!$A$1:$W$65536,COLUMNS('[1]Мастер лист'!$A$1:G$65536),FALSE)</f>
        <v>0</v>
      </c>
      <c r="I43" s="28">
        <f>VLOOKUP($C43,'[1]Мастер лист'!$A$1:$W$65536,COLUMNS('[1]Мастер лист'!$A$1:H$65536),FALSE)</f>
        <v>0</v>
      </c>
      <c r="J43" s="28" t="s">
        <v>27</v>
      </c>
      <c r="K43" s="43" t="s">
        <v>25</v>
      </c>
      <c r="L43" s="28" t="s">
        <v>23</v>
      </c>
    </row>
    <row r="44" spans="1:12" ht="30" customHeight="1">
      <c r="A44" s="22">
        <v>3</v>
      </c>
      <c r="B44" s="23">
        <v>0.597222222222222</v>
      </c>
      <c r="C44" s="41">
        <v>19</v>
      </c>
      <c r="D44" s="25" t="str">
        <f>VLOOKUP($C44,'[1]Мастер лист'!$A$1:$W$65536,COLUMNS('[1]Мастер лист'!$A$1:C$65536),FALSE)</f>
        <v>КЛИМАНОВА Анастасия, 2003</v>
      </c>
      <c r="E44" s="26">
        <f>VLOOKUP($C44,'[1]Мастер лист'!$A$1:$W$65536,COLUMNS('[1]Мастер лист'!$A$1:D$65536),FALSE)</f>
        <v>0</v>
      </c>
      <c r="F44" s="27" t="str">
        <f>VLOOKUP($C44,'[1]Мастер лист'!$A$1:$W$65536,COLUMNS('[1]Мастер лист'!$A$1:E$65536),FALSE)</f>
        <v>б.р</v>
      </c>
      <c r="G44" s="25" t="str">
        <f>VLOOKUP($C44,'[1]Мастер лист'!$A$1:$W$65536,COLUMNS('[1]Мастер лист'!$A$1:F$65536),FALSE)</f>
        <v>МИЛКИ ВЕЙ - 09, мер, пег</v>
      </c>
      <c r="H44" s="26">
        <f>VLOOKUP($C44,'[1]Мастер лист'!$A$1:$W$65536,COLUMNS('[1]Мастер лист'!$A$1:G$65536),FALSE)</f>
        <v>0</v>
      </c>
      <c r="I44" s="28">
        <f>VLOOKUP($C44,'[1]Мастер лист'!$A$1:$W$65536,COLUMNS('[1]Мастер лист'!$A$1:H$65536),FALSE)</f>
        <v>0</v>
      </c>
      <c r="J44" s="28" t="str">
        <f>VLOOKUP($C44,'[1]Мастер лист'!$A$1:$W$65536,COLUMNS('[1]Мастер лист'!$A$1:I$65536),FALSE)</f>
        <v xml:space="preserve">КСК Форест, МО </v>
      </c>
      <c r="K44" s="43" t="s">
        <v>25</v>
      </c>
      <c r="L44" s="28" t="s">
        <v>26</v>
      </c>
    </row>
    <row r="45" spans="1:12" ht="31.5" customHeight="1">
      <c r="A45" s="22">
        <v>4</v>
      </c>
      <c r="B45" s="23">
        <v>0.600694444444444</v>
      </c>
      <c r="C45" s="41">
        <v>30</v>
      </c>
      <c r="D45" s="25" t="str">
        <f>VLOOKUP($C45,'[1]Мастер лист'!$A$1:$W$65536,COLUMNS('[1]Мастер лист'!$A$1:C$65536),FALSE)</f>
        <v>ПОЛЯКОВА  Александра, 2009</v>
      </c>
      <c r="E45" s="26" t="str">
        <f>VLOOKUP($C45,'[1]Мастер лист'!$A$1:$W$65536,COLUMNS('[1]Мастер лист'!$A$1:D$65536),FALSE)</f>
        <v>030709</v>
      </c>
      <c r="F45" s="27" t="str">
        <f>VLOOKUP($C45,'[1]Мастер лист'!$A$1:$W$65536,COLUMNS('[1]Мастер лист'!$A$1:E$65536),FALSE)</f>
        <v>2ю</v>
      </c>
      <c r="G45" s="25" t="str">
        <f>VLOOKUP($C45,'[1]Мастер лист'!$A$1:$W$65536,COLUMNS('[1]Мастер лист'!$A$1:F$65536),FALSE)</f>
        <v>КАЛЕЙДОСКОП-10,  мер, гнед, спорт пони, Вихрь,Беларусь</v>
      </c>
      <c r="H45" s="26" t="str">
        <f>VLOOKUP($C45,'[1]Мастер лист'!$A$1:$W$65536,COLUMNS('[1]Мастер лист'!$A$1:G$65536),FALSE)</f>
        <v>018441</v>
      </c>
      <c r="I45" s="28" t="str">
        <f>VLOOKUP($C45,'[1]Мастер лист'!$A$1:$W$65536,COLUMNS('[1]Мастер лист'!$A$1:H$65536),FALSE)</f>
        <v>Пожидаева Т.А.</v>
      </c>
      <c r="J45" s="28" t="str">
        <f>VLOOKUP($C45,'[1]Мастер лист'!$A$1:$W$65536,COLUMNS('[1]Мастер лист'!$A$1:I$65536),FALSE)</f>
        <v>ШВЕ "Paradise"</v>
      </c>
      <c r="K45" s="43" t="s">
        <v>25</v>
      </c>
      <c r="L45" s="28" t="s">
        <v>23</v>
      </c>
    </row>
    <row r="46" spans="1:12" ht="31.5" customHeight="1">
      <c r="A46" s="22">
        <v>5</v>
      </c>
      <c r="B46" s="23">
        <v>0.604166666666667</v>
      </c>
      <c r="C46" s="41">
        <v>21</v>
      </c>
      <c r="D46" s="25" t="str">
        <f>VLOOKUP($C46,'[1]Мастер лист'!$A$1:$W$65536,COLUMNS('[1]Мастер лист'!$A$1:C$65536),FALSE)</f>
        <v>МАКАРОВА  Марьяна, 1999</v>
      </c>
      <c r="E46" s="26">
        <f>VLOOKUP($C46,'[1]Мастер лист'!$A$1:$W$65536,COLUMNS('[1]Мастер лист'!$A$1:D$65536),FALSE)</f>
        <v>0</v>
      </c>
      <c r="F46" s="27" t="str">
        <f>VLOOKUP($C46,'[1]Мастер лист'!$A$1:$W$65536,COLUMNS('[1]Мастер лист'!$A$1:E$65536),FALSE)</f>
        <v>б.р</v>
      </c>
      <c r="G46" s="25" t="str">
        <f>VLOOKUP($C46,'[1]Мастер лист'!$A$1:$W$65536,COLUMNS('[1]Мастер лист'!$A$1:F$65536),FALSE)</f>
        <v>ГРАНД МАЙЯ - 10 коб, гнед, тракен</v>
      </c>
      <c r="H46" s="26">
        <f>VLOOKUP($C46,'[1]Мастер лист'!$A$1:$W$65536,COLUMNS('[1]Мастер лист'!$A$1:G$65536),FALSE)</f>
        <v>0</v>
      </c>
      <c r="I46" s="28">
        <f>VLOOKUP($C46,'[1]Мастер лист'!$A$1:$W$65536,COLUMNS('[1]Мастер лист'!$A$1:H$65536),FALSE)</f>
        <v>0</v>
      </c>
      <c r="J46" s="28" t="str">
        <f>VLOOKUP($C46,'[1]Мастер лист'!$A$1:$W$65536,COLUMNS('[1]Мастер лист'!$A$1:I$65536),FALSE)</f>
        <v>КСК Ромашково МО</v>
      </c>
      <c r="K46" s="43" t="s">
        <v>25</v>
      </c>
      <c r="L46" s="28" t="s">
        <v>26</v>
      </c>
    </row>
    <row r="47" spans="1:12" ht="31.5" customHeight="1">
      <c r="A47" s="22">
        <v>6</v>
      </c>
      <c r="B47" s="23">
        <v>0.607638888888889</v>
      </c>
      <c r="C47" s="41">
        <v>28</v>
      </c>
      <c r="D47" s="25" t="str">
        <f>VLOOKUP($C47,'[1]Мастер лист'!$A$1:$W$65536,COLUMNS('[1]Мастер лист'!$A$1:C$65536),FALSE)</f>
        <v>СЕРГЕЕВА  Стефания, 2009</v>
      </c>
      <c r="E47" s="26" t="str">
        <f>VLOOKUP($C47,'[1]Мастер лист'!$A$1:$W$65536,COLUMNS('[1]Мастер лист'!$A$1:D$65536),FALSE)</f>
        <v>018409</v>
      </c>
      <c r="F47" s="27" t="str">
        <f>VLOOKUP($C47,'[1]Мастер лист'!$A$1:$W$65536,COLUMNS('[1]Мастер лист'!$A$1:E$65536),FALSE)</f>
        <v>3ю</v>
      </c>
      <c r="G47" s="25" t="str">
        <f>VLOOKUP($C47,'[1]Мастер лист'!$A$1:$W$65536,COLUMNS('[1]Мастер лист'!$A$1:F$65536),FALSE)</f>
        <v>СВИТ ДРИМ-09, коб, гнед, спорт пони, Лапарит, КСК Ясенево,  Россия</v>
      </c>
      <c r="H47" s="26" t="str">
        <f>VLOOKUP($C47,'[1]Мастер лист'!$A$1:$W$65536,COLUMNS('[1]Мастер лист'!$A$1:G$65536),FALSE)</f>
        <v>020376</v>
      </c>
      <c r="I47" s="28" t="str">
        <f>VLOOKUP($C47,'[1]Мастер лист'!$A$1:$W$65536,COLUMNS('[1]Мастер лист'!$A$1:H$65536),FALSE)</f>
        <v>Пожидаева Т.А.</v>
      </c>
      <c r="J47" s="28" t="str">
        <f>VLOOKUP($C47,'[1]Мастер лист'!$A$1:$W$65536,COLUMNS('[1]Мастер лист'!$A$1:I$65536),FALSE)</f>
        <v>ШВЕ "Paradise"</v>
      </c>
      <c r="K47" s="43" t="s">
        <v>25</v>
      </c>
      <c r="L47" s="28" t="s">
        <v>23</v>
      </c>
    </row>
    <row r="48" spans="1:12" ht="31.5" customHeight="1">
      <c r="A48" s="22">
        <v>7</v>
      </c>
      <c r="B48" s="23">
        <v>0.611111111111111</v>
      </c>
      <c r="C48" s="41">
        <v>29</v>
      </c>
      <c r="D48" s="25" t="str">
        <f>VLOOKUP($C48,'[1]Мастер лист'!$A$1:$W$65536,COLUMNS('[1]Мастер лист'!$A$1:C$65536),FALSE)</f>
        <v>МИНКОЕВА  Мадина, 2008</v>
      </c>
      <c r="E48" s="26" t="str">
        <f>VLOOKUP($C48,'[1]Мастер лист'!$A$1:$W$65536,COLUMNS('[1]Мастер лист'!$A$1:D$65536),FALSE)</f>
        <v>060508</v>
      </c>
      <c r="F48" s="27" t="str">
        <f>VLOOKUP($C48,'[1]Мастер лист'!$A$1:$W$65536,COLUMNS('[1]Мастер лист'!$A$1:E$65536),FALSE)</f>
        <v>2ю</v>
      </c>
      <c r="G48" s="25" t="str">
        <f>VLOOKUP($C48,'[1]Мастер лист'!$A$1:$W$65536,COLUMNS('[1]Мастер лист'!$A$1:F$65536),FALSE)</f>
        <v>ТИФФАНИЯ-13, коб, т-гнед., полукр, Тайм, КФХ Тракен, Россия</v>
      </c>
      <c r="H48" s="26" t="str">
        <f>VLOOKUP($C48,'[1]Мастер лист'!$A$1:$W$65536,COLUMNS('[1]Мастер лист'!$A$1:G$65536),FALSE)</f>
        <v>019208</v>
      </c>
      <c r="I48" s="28" t="str">
        <f>VLOOKUP($C48,'[1]Мастер лист'!$A$1:$W$65536,COLUMNS('[1]Мастер лист'!$A$1:H$65536),FALSE)</f>
        <v>Пожидаева Т.А.</v>
      </c>
      <c r="J48" s="28" t="str">
        <f>VLOOKUP($C48,'[1]Мастер лист'!$A$1:$W$65536,COLUMNS('[1]Мастер лист'!$A$1:I$65536),FALSE)</f>
        <v>ШВЕ "Paradise"</v>
      </c>
      <c r="K48" s="43" t="s">
        <v>25</v>
      </c>
      <c r="L48" s="28" t="s">
        <v>23</v>
      </c>
    </row>
    <row r="49" spans="1:12" ht="31.5" customHeight="1">
      <c r="A49" s="22">
        <v>8</v>
      </c>
      <c r="B49" s="23">
        <v>0.614583333333333</v>
      </c>
      <c r="C49" s="41">
        <v>20</v>
      </c>
      <c r="D49" s="25" t="str">
        <f>VLOOKUP($C49,'[1]Мастер лист'!$A$1:$W$65536,COLUMNS('[1]Мастер лист'!$A$1:C$65536),FALSE)</f>
        <v>ПУШКАРЕНКО Екатерина, 2006</v>
      </c>
      <c r="E49" s="26">
        <f>VLOOKUP($C49,'[1]Мастер лист'!$A$1:$W$65536,COLUMNS('[1]Мастер лист'!$A$1:D$65536),FALSE)</f>
        <v>0</v>
      </c>
      <c r="F49" s="27" t="str">
        <f>VLOOKUP($C49,'[1]Мастер лист'!$A$1:$W$65536,COLUMNS('[1]Мастер лист'!$A$1:E$65536),FALSE)</f>
        <v>б.р</v>
      </c>
      <c r="G49" s="25" t="str">
        <f>VLOOKUP($C49,'[1]Мастер лист'!$A$1:$W$65536,COLUMNS('[1]Мастер лист'!$A$1:F$65536),FALSE)</f>
        <v>КАННАБИС- 06 мер, карак</v>
      </c>
      <c r="H49" s="26">
        <f>VLOOKUP($C49,'[1]Мастер лист'!$A$1:$W$65536,COLUMNS('[1]Мастер лист'!$A$1:G$65536),FALSE)</f>
        <v>0</v>
      </c>
      <c r="I49" s="28">
        <f>VLOOKUP($C49,'[1]Мастер лист'!$A$1:$W$65536,COLUMNS('[1]Мастер лист'!$A$1:H$65536),FALSE)</f>
        <v>0</v>
      </c>
      <c r="J49" s="28" t="str">
        <f>VLOOKUP($C49,'[1]Мастер лист'!$A$1:$W$65536,COLUMNS('[1]Мастер лист'!$A$1:I$65536),FALSE)</f>
        <v>КСК Ромашково МО</v>
      </c>
      <c r="K49" s="43" t="s">
        <v>25</v>
      </c>
      <c r="L49" s="28" t="s">
        <v>26</v>
      </c>
    </row>
    <row r="50" spans="1:12" ht="31.5" customHeight="1">
      <c r="A50" s="22">
        <v>9</v>
      </c>
      <c r="B50" s="23">
        <v>0.618055555555555</v>
      </c>
      <c r="C50" s="41">
        <v>31</v>
      </c>
      <c r="D50" s="25" t="str">
        <f>VLOOKUP($C50,'[1]Мастер лист'!$A$1:$W$65536,COLUMNS('[1]Мастер лист'!$A$1:C$65536),FALSE)</f>
        <v>ЕВДОКИМОВА Софья, 2009</v>
      </c>
      <c r="E50" s="26" t="str">
        <f>VLOOKUP($C50,'[1]Мастер лист'!$A$1:$W$65536,COLUMNS('[1]Мастер лист'!$A$1:D$65536),FALSE)</f>
        <v>036109</v>
      </c>
      <c r="F50" s="27" t="str">
        <f>VLOOKUP($C50,'[1]Мастер лист'!$A$1:$W$65536,COLUMNS('[1]Мастер лист'!$A$1:E$65536),FALSE)</f>
        <v>3ю</v>
      </c>
      <c r="G50" s="25" t="str">
        <f>VLOOKUP($C50,'[1]Мастер лист'!$A$1:$W$65536,COLUMNS('[1]Мастер лист'!$A$1:F$65536),FALSE)</f>
        <v>ВИЛЛИ ВОНКА - 14,  жер, пегий, класс пони, Вилли, Россия</v>
      </c>
      <c r="H50" s="26" t="str">
        <f>VLOOKUP($C50,'[1]Мастер лист'!$A$1:$W$65536,COLUMNS('[1]Мастер лист'!$A$1:G$65536),FALSE)</f>
        <v>025679</v>
      </c>
      <c r="I50" s="28" t="str">
        <f>VLOOKUP($C50,'[1]Мастер лист'!$A$1:$W$65536,COLUMNS('[1]Мастер лист'!$A$1:H$65536),FALSE)</f>
        <v>Евдокимова А.</v>
      </c>
      <c r="J50" s="28" t="str">
        <f>VLOOKUP($C50,'[1]Мастер лист'!$A$1:$W$65536,COLUMNS('[1]Мастер лист'!$A$1:I$65536),FALSE)</f>
        <v>ШВЕ "Paradise"</v>
      </c>
      <c r="K50" s="43" t="s">
        <v>25</v>
      </c>
      <c r="L50" s="28" t="s">
        <v>23</v>
      </c>
    </row>
    <row r="51" spans="1:12" ht="31.5" customHeight="1">
      <c r="A51" s="22">
        <v>10</v>
      </c>
      <c r="B51" s="23">
        <v>0.621527777777778</v>
      </c>
      <c r="C51" s="41">
        <v>16</v>
      </c>
      <c r="D51" s="25" t="str">
        <f>VLOOKUP($C51,'[1]Мастер лист'!$A$1:$W$65536,COLUMNS('[1]Мастер лист'!$A$1:C$65536),FALSE)</f>
        <v>ЦАРЕЛУНГО Антонина, 1993</v>
      </c>
      <c r="E51" s="26">
        <f>VLOOKUP($C51,'[1]Мастер лист'!$A$1:$W$65536,COLUMNS('[1]Мастер лист'!$A$1:D$65536),FALSE)</f>
        <v>0</v>
      </c>
      <c r="F51" s="27" t="str">
        <f>VLOOKUP($C51,'[1]Мастер лист'!$A$1:$W$65536,COLUMNS('[1]Мастер лист'!$A$1:E$65536),FALSE)</f>
        <v>б.р</v>
      </c>
      <c r="G51" s="25" t="str">
        <f>VLOOKUP($C51,'[1]Мастер лист'!$A$1:$W$65536,COLUMNS('[1]Мастер лист'!$A$1:F$65536),FALSE)</f>
        <v>ОРИГИНАЛ-13,  жеребец, т.-гн. трак., Готланд, Орловская обл</v>
      </c>
      <c r="H51" s="26" t="str">
        <f>VLOOKUP($C51,'[1]Мастер лист'!$A$1:$W$65536,COLUMNS('[1]Мастер лист'!$A$1:G$65536),FALSE)</f>
        <v>017145</v>
      </c>
      <c r="I51" s="28" t="str">
        <f>VLOOKUP($C51,'[1]Мастер лист'!$A$1:$W$65536,COLUMNS('[1]Мастер лист'!$A$1:H$65536),FALSE)</f>
        <v>Шморгун А.Ю.</v>
      </c>
      <c r="J51" s="28" t="str">
        <f>VLOOKUP($C51,'[1]Мастер лист'!$A$1:$W$65536,COLUMNS('[1]Мастер лист'!$A$1:I$65536),FALSE)</f>
        <v>ч.в., Москва</v>
      </c>
      <c r="K51" s="28" t="s">
        <v>28</v>
      </c>
      <c r="L51" s="28"/>
    </row>
    <row r="52" spans="1:12" ht="31.5" customHeight="1">
      <c r="A52" s="22">
        <v>11</v>
      </c>
      <c r="B52" s="23">
        <v>0.625</v>
      </c>
      <c r="C52" s="41">
        <v>18</v>
      </c>
      <c r="D52" s="25" t="str">
        <f>VLOOKUP($C52,'[1]Мастер лист'!$A$1:$W$65536,COLUMNS('[1]Мастер лист'!$A$1:C$65536),FALSE)</f>
        <v>ВОЛОДЬКО  Алина, 2006</v>
      </c>
      <c r="E52" s="26">
        <f>VLOOKUP($C52,'[1]Мастер лист'!$A$1:$W$65536,COLUMNS('[1]Мастер лист'!$A$1:D$65536),FALSE)</f>
        <v>0</v>
      </c>
      <c r="F52" s="27" t="str">
        <f>VLOOKUP($C52,'[1]Мастер лист'!$A$1:$W$65536,COLUMNS('[1]Мастер лист'!$A$1:E$65536),FALSE)</f>
        <v>б.р</v>
      </c>
      <c r="G52" s="25" t="str">
        <f>VLOOKUP($C52,'[1]Мастер лист'!$A$1:$W$65536,COLUMNS('[1]Мастер лист'!$A$1:F$65536),FALSE)</f>
        <v>ГЕПАРД - 06, рыж, жер, торийск</v>
      </c>
      <c r="H52" s="26">
        <f>VLOOKUP($C52,'[1]Мастер лист'!$A$1:$W$65536,COLUMNS('[1]Мастер лист'!$A$1:G$65536),FALSE)</f>
        <v>0</v>
      </c>
      <c r="I52" s="28">
        <f>VLOOKUP($C52,'[1]Мастер лист'!$A$1:$W$65536,COLUMNS('[1]Мастер лист'!$A$1:H$65536),FALSE)</f>
        <v>0</v>
      </c>
      <c r="J52" s="28" t="str">
        <f>VLOOKUP($C52,'[1]Мастер лист'!$A$1:$W$65536,COLUMNS('[1]Мастер лист'!$A$1:I$65536),FALSE)</f>
        <v xml:space="preserve">КСК Форест, МО </v>
      </c>
      <c r="K52" s="28" t="s">
        <v>28</v>
      </c>
      <c r="L52" s="28"/>
    </row>
    <row r="53" spans="1:12" ht="31.5" customHeight="1">
      <c r="A53" s="22">
        <v>12</v>
      </c>
      <c r="B53" s="23">
        <v>0.628472222222222</v>
      </c>
      <c r="C53" s="41">
        <v>27</v>
      </c>
      <c r="D53" s="25" t="str">
        <f>VLOOKUP($C53,'[1]Мастер лист'!$A$1:$W$65536,COLUMNS('[1]Мастер лист'!$A$1:C$65536),FALSE)</f>
        <v>МИХАЛЕВ Дмитрий, 2011</v>
      </c>
      <c r="E53" s="26" t="str">
        <f>VLOOKUP($C53,'[1]Мастер лист'!$A$1:$W$65536,COLUMNS('[1]Мастер лист'!$A$1:D$65536),FALSE)</f>
        <v>на оформл</v>
      </c>
      <c r="F53" s="27" t="str">
        <f>VLOOKUP($C53,'[1]Мастер лист'!$A$1:$W$65536,COLUMNS('[1]Мастер лист'!$A$1:E$65536),FALSE)</f>
        <v>б.р</v>
      </c>
      <c r="G53" s="25" t="str">
        <f>VLOOKUP($C53,'[1]Мастер лист'!$A$1:$W$65536,COLUMNS('[1]Мастер лист'!$A$1:F$65536),FALSE)</f>
        <v>КАЛЕЙДОСКОП-10,  мер, гнед, спорт пони, Вихрь,Беларусь</v>
      </c>
      <c r="H53" s="26" t="str">
        <f>VLOOKUP($C53,'[1]Мастер лист'!$A$1:$W$65536,COLUMNS('[1]Мастер лист'!$A$1:G$65536),FALSE)</f>
        <v>018441</v>
      </c>
      <c r="I53" s="28" t="str">
        <f>VLOOKUP($C53,'[1]Мастер лист'!$A$1:$W$65536,COLUMNS('[1]Мастер лист'!$A$1:H$65536),FALSE)</f>
        <v>Пожидаева Т.А.</v>
      </c>
      <c r="J53" s="28" t="str">
        <f>VLOOKUP($C53,'[1]Мастер лист'!$A$1:$W$65536,COLUMNS('[1]Мастер лист'!$A$1:I$65536),FALSE)</f>
        <v>ШВЕ "Paradise"</v>
      </c>
      <c r="K53" s="28" t="s">
        <v>28</v>
      </c>
      <c r="L53" s="28"/>
    </row>
    <row r="54" spans="1:12" ht="30.75" customHeight="1">
      <c r="A54" s="22">
        <v>13</v>
      </c>
      <c r="B54" s="23">
        <v>0.631944444444444</v>
      </c>
      <c r="C54" s="41">
        <v>3</v>
      </c>
      <c r="D54" s="25" t="str">
        <f>VLOOKUP($C54,'[1]Мастер лист'!$A$1:$W$65536,COLUMNS('[1]Мастер лист'!$A$1:C$65536),FALSE)</f>
        <v>БОЛЬШАКОВА  Анастасия, 1994</v>
      </c>
      <c r="E54" s="26" t="str">
        <f>VLOOKUP($C54,'[1]Мастер лист'!$A$1:$W$65536,COLUMNS('[1]Мастер лист'!$A$1:D$65536),FALSE)</f>
        <v>на оформл</v>
      </c>
      <c r="F54" s="27" t="str">
        <f>VLOOKUP($C54,'[1]Мастер лист'!$A$1:$W$65536,COLUMNS('[1]Мастер лист'!$A$1:E$65536),FALSE)</f>
        <v>б.р</v>
      </c>
      <c r="G54" s="25" t="str">
        <f>VLOOKUP($C54,'[1]Мастер лист'!$A$1:$W$65536,COLUMNS('[1]Мастер лист'!$A$1:F$65536),FALSE)</f>
        <v>РЭД ВИНГС - 16,  жер, гнед, тракен, Взлет</v>
      </c>
      <c r="H54" s="26" t="str">
        <f>VLOOKUP($C54,'[1]Мастер лист'!$A$1:$W$65536,COLUMNS('[1]Мастер лист'!$A$1:G$65536),FALSE)</f>
        <v>025604</v>
      </c>
      <c r="I54" s="28" t="str">
        <f>VLOOKUP($C54,'[1]Мастер лист'!$A$1:$W$65536,COLUMNS('[1]Мастер лист'!$A$1:H$65536),FALSE)</f>
        <v>Большакова А</v>
      </c>
      <c r="J54" s="28" t="str">
        <f>VLOOKUP($C54,'[1]Мастер лист'!$A$1:$W$65536,COLUMNS('[1]Мастер лист'!$A$1:I$65536),FALSE)</f>
        <v>КСК Ромашково МО</v>
      </c>
      <c r="K54" s="43" t="s">
        <v>29</v>
      </c>
      <c r="L54" s="28"/>
    </row>
    <row r="55" spans="1:12" ht="34.5" customHeight="1">
      <c r="A55" s="22"/>
      <c r="B55" s="44"/>
      <c r="C55" s="45"/>
      <c r="D55" s="46" t="s">
        <v>30</v>
      </c>
      <c r="E55" s="47"/>
      <c r="F55" s="47"/>
      <c r="G55" s="47"/>
      <c r="H55" s="47"/>
      <c r="I55" s="47"/>
      <c r="J55" s="47"/>
      <c r="K55" s="48"/>
      <c r="L55" s="28"/>
    </row>
  </sheetData>
  <mergeCells count="20">
    <mergeCell ref="A16:L16"/>
    <mergeCell ref="A31:L31"/>
    <mergeCell ref="A41:L41"/>
    <mergeCell ref="D55:K55"/>
    <mergeCell ref="H4:H6"/>
    <mergeCell ref="I4:I6"/>
    <mergeCell ref="J4:J6"/>
    <mergeCell ref="K4:K5"/>
    <mergeCell ref="L4:L6"/>
    <mergeCell ref="D7:L7"/>
    <mergeCell ref="A1:L1"/>
    <mergeCell ref="A2:L2"/>
    <mergeCell ref="K3:L3"/>
    <mergeCell ref="A4:A6"/>
    <mergeCell ref="B4:B6"/>
    <mergeCell ref="C4:C6"/>
    <mergeCell ref="D4:D6"/>
    <mergeCell ref="E4:E6"/>
    <mergeCell ref="F4:F6"/>
    <mergeCell ref="G4:G6"/>
  </mergeCells>
  <conditionalFormatting sqref="A7:D7 A16 A1:J6 A41 A42:B55 D8:J15 D32:J40 D17:J30 A8:B15 A17:B30 D42:J54 A32:B36 A37:A39 B37:B40 D55 A56:J65522">
    <cfRule type="cellIs" priority="14" dxfId="0" operator="equal">
      <formula>0</formula>
    </cfRule>
  </conditionalFormatting>
  <conditionalFormatting sqref="A7:D7 A5:J6 A16 A3:K4 A41 A1:L2 M1:T7 L32 D42:J43 A42:B55 M13:T16 L39 D32:J40 D8:T12 D13:L15 D17:T30 A8:B15 A17:B30 L34:L37 A32:B36 A37:A39 B37:B40 D44:K54 D55 L42:L55 A56:L65522 M31:T65522">
    <cfRule type="containsErrors" priority="15" dxfId="0">
      <formula>ISERROR(A1)</formula>
    </cfRule>
  </conditionalFormatting>
  <conditionalFormatting sqref="L4">
    <cfRule type="containsErrors" priority="13" dxfId="0">
      <formula>ISERROR(L4)</formula>
    </cfRule>
  </conditionalFormatting>
  <conditionalFormatting sqref="A31">
    <cfRule type="cellIs" priority="11" dxfId="0" operator="equal">
      <formula>0</formula>
    </cfRule>
  </conditionalFormatting>
  <conditionalFormatting sqref="A31">
    <cfRule type="containsErrors" priority="12" dxfId="0">
      <formula>ISERROR(A31)</formula>
    </cfRule>
  </conditionalFormatting>
  <conditionalFormatting sqref="K32:K34">
    <cfRule type="containsErrors" priority="10" dxfId="0">
      <formula>ISERROR(K32)</formula>
    </cfRule>
  </conditionalFormatting>
  <conditionalFormatting sqref="K44">
    <cfRule type="containsErrors" priority="9" dxfId="0">
      <formula>ISERROR(K44)</formula>
    </cfRule>
  </conditionalFormatting>
  <conditionalFormatting sqref="L33">
    <cfRule type="containsErrors" priority="8" dxfId="0">
      <formula>ISERROR(L33)</formula>
    </cfRule>
  </conditionalFormatting>
  <conditionalFormatting sqref="K43">
    <cfRule type="containsErrors" priority="7" dxfId="0">
      <formula>ISERROR(K43)</formula>
    </cfRule>
  </conditionalFormatting>
  <conditionalFormatting sqref="K42">
    <cfRule type="containsErrors" priority="6" dxfId="0">
      <formula>ISERROR(K42)</formula>
    </cfRule>
  </conditionalFormatting>
  <conditionalFormatting sqref="L38">
    <cfRule type="containsErrors" priority="5" dxfId="0">
      <formula>ISERROR(L38)</formula>
    </cfRule>
  </conditionalFormatting>
  <conditionalFormatting sqref="K35:K40">
    <cfRule type="containsErrors" priority="4" dxfId="0">
      <formula>ISERROR(K35)</formula>
    </cfRule>
  </conditionalFormatting>
  <conditionalFormatting sqref="A40">
    <cfRule type="cellIs" priority="2" dxfId="0" operator="equal">
      <formula>0</formula>
    </cfRule>
  </conditionalFormatting>
  <conditionalFormatting sqref="A40">
    <cfRule type="containsErrors" priority="3" dxfId="0">
      <formula>ISERROR(A40)</formula>
    </cfRule>
  </conditionalFormatting>
  <conditionalFormatting sqref="L40">
    <cfRule type="containsErrors" priority="1" dxfId="0">
      <formula>ISERROR(L40)</formula>
    </cfRule>
  </conditionalFormatting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75" r:id="rId2"/>
  <headerFoot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2021-07-23T19:23:57Z</dcterms:created>
  <dcterms:modified xsi:type="dcterms:W3CDTF">2021-07-24T11:57:41Z</dcterms:modified>
  <cp:category/>
  <cp:version/>
  <cp:contentType/>
  <cp:contentStatus/>
</cp:coreProperties>
</file>