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5480" windowHeight="11295" firstSheet="2" activeTab="2"/>
  </bookViews>
  <sheets>
    <sheet name="мастер-лист" sheetId="1" state="hidden" r:id="rId1"/>
    <sheet name="старт 13.12.2019" sheetId="2" state="hidden" r:id="rId2"/>
    <sheet name="БП+МП" sheetId="3" r:id="rId3"/>
    <sheet name="ППЮ" sheetId="4" r:id="rId4"/>
    <sheet name="ППДА" sheetId="5" r:id="rId5"/>
    <sheet name="ППДВ" sheetId="6" r:id="rId6"/>
    <sheet name="ППДВоз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_______________________________Фамилия__имя_1_11">#REF!</definedName>
    <definedName name="_______________________________________________Фамилия__имя_1_11">#REF!</definedName>
    <definedName name="______________________________________________Фамилия__имя_1_11">#REF!</definedName>
    <definedName name="_____________________________________________Фамилия__имя_1_11">#REF!</definedName>
    <definedName name="____________________________________________Фамилия__имя_1_11">#REF!</definedName>
    <definedName name="___________________________________________Фамилия__имя_1_11">#REF!</definedName>
    <definedName name="__________________________________________Фамилия__имя_1_11">#REF!</definedName>
    <definedName name="_________________________________________Фамилия__имя_1_11">#REF!</definedName>
    <definedName name="________________________________________Фамилия__имя_1_11">#REF!</definedName>
    <definedName name="_______________________________________Фамилия__имя_1_11">#REF!</definedName>
    <definedName name="______________________________________Фамилия__имя_1_11">#REF!</definedName>
    <definedName name="_____________________________________Фамилия__имя_1_11">#REF!</definedName>
    <definedName name="____________________________________Excel_BuiltIn_Print_Area1">#REF!</definedName>
    <definedName name="____________________________________Excel_BuiltIn_Print_Area2">#REF!</definedName>
    <definedName name="____________________________________Excel_BuiltIn_Print_Area7">#REF!</definedName>
    <definedName name="____________________________________Excel_BuiltIn_Print_Area_31">#REF!</definedName>
    <definedName name="____________________________________Excel_BuiltIn_Print_Area_6_1_11">#REF!</definedName>
    <definedName name="____________________________________Excel_BuiltIn_Print_Area_81">#REF!</definedName>
    <definedName name="____________________________________Звание__разряд_1_11">#REF!</definedName>
    <definedName name="____________________________________Мастер_лист_1_11">#REF!</definedName>
    <definedName name="____________________________________Фамилия__имя_1_11">#REF!</definedName>
    <definedName name="___________________________________Excel_BuiltIn_Print_Area1">#REF!</definedName>
    <definedName name="___________________________________Excel_BuiltIn_Print_Area2">#REF!</definedName>
    <definedName name="___________________________________Excel_BuiltIn_Print_Area7">#REF!</definedName>
    <definedName name="___________________________________Excel_BuiltIn_Print_Area_31">#REF!</definedName>
    <definedName name="___________________________________Excel_BuiltIn_Print_Area_6_1_11">#REF!</definedName>
    <definedName name="___________________________________Excel_BuiltIn_Print_Area_81">#REF!</definedName>
    <definedName name="___________________________________Звание__разряд_1_11">#REF!</definedName>
    <definedName name="___________________________________Мастер_лист_1_11">#REF!</definedName>
    <definedName name="___________________________________Фамилия__имя_1_11">#REF!</definedName>
    <definedName name="__________________________________Excel_BuiltIn_Print_Area1">#REF!</definedName>
    <definedName name="__________________________________Excel_BuiltIn_Print_Area2">#REF!</definedName>
    <definedName name="__________________________________Excel_BuiltIn_Print_Area7">#REF!</definedName>
    <definedName name="__________________________________Excel_BuiltIn_Print_Area_31">#REF!</definedName>
    <definedName name="__________________________________Excel_BuiltIn_Print_Area_6_1_11">#REF!</definedName>
    <definedName name="__________________________________Excel_BuiltIn_Print_Area_81">#REF!</definedName>
    <definedName name="__________________________________Звание__разряд_1_11">#REF!</definedName>
    <definedName name="__________________________________Мастер_лист_1_11">#REF!</definedName>
    <definedName name="_________________________________Excel_BuiltIn_Print_Area1">#REF!</definedName>
    <definedName name="_________________________________Excel_BuiltIn_Print_Area2">#REF!</definedName>
    <definedName name="_________________________________Excel_BuiltIn_Print_Area7">#REF!</definedName>
    <definedName name="_________________________________Excel_BuiltIn_Print_Area_31">#REF!</definedName>
    <definedName name="_________________________________Excel_BuiltIn_Print_Area_6_1_11">#REF!</definedName>
    <definedName name="_________________________________Excel_BuiltIn_Print_Area_81">#REF!</definedName>
    <definedName name="_________________________________Звание__разряд_1_11">#REF!</definedName>
    <definedName name="_________________________________Мастер_лист_1_11">#REF!</definedName>
    <definedName name="_________________________________Фамилия__имя_1_11">#REF!</definedName>
    <definedName name="________________________________Excel_BuiltIn_Print_Area1">#REF!</definedName>
    <definedName name="________________________________Excel_BuiltIn_Print_Area2">#REF!</definedName>
    <definedName name="________________________________Excel_BuiltIn_Print_Area7">#REF!</definedName>
    <definedName name="________________________________Excel_BuiltIn_Print_Area_31">#REF!</definedName>
    <definedName name="________________________________Excel_BuiltIn_Print_Area_6_1_11">#REF!</definedName>
    <definedName name="________________________________Excel_BuiltIn_Print_Area_81">#REF!</definedName>
    <definedName name="________________________________Звание__разряд_1_11">#REF!</definedName>
    <definedName name="________________________________Мастер_лист_1_11">#REF!</definedName>
    <definedName name="_______________________________Excel_BuiltIn_Print_Area1">#REF!</definedName>
    <definedName name="_______________________________Excel_BuiltIn_Print_Area2">#REF!</definedName>
    <definedName name="_______________________________Excel_BuiltIn_Print_Area7">#REF!</definedName>
    <definedName name="_______________________________Excel_BuiltIn_Print_Area_31">#REF!</definedName>
    <definedName name="_______________________________Excel_BuiltIn_Print_Area_6_1_11">#REF!</definedName>
    <definedName name="_______________________________Excel_BuiltIn_Print_Area_81">#REF!</definedName>
    <definedName name="_______________________________Звание__разряд_1_11">#REF!</definedName>
    <definedName name="_______________________________Мастер_лист_1_11">#REF!</definedName>
    <definedName name="_______________________________Фамилия__имя_1_11">#REF!</definedName>
    <definedName name="______________________________Excel_BuiltIn_Print_Area1">#REF!</definedName>
    <definedName name="______________________________Excel_BuiltIn_Print_Area2">#REF!</definedName>
    <definedName name="______________________________Excel_BuiltIn_Print_Area7">#REF!</definedName>
    <definedName name="______________________________Excel_BuiltIn_Print_Area_31">#REF!</definedName>
    <definedName name="______________________________Excel_BuiltIn_Print_Area_6_1_11">#REF!</definedName>
    <definedName name="______________________________Excel_BuiltIn_Print_Area_81">#REF!</definedName>
    <definedName name="______________________________Звание__разряд_1_11">#REF!</definedName>
    <definedName name="______________________________Мастер_лист_1_11">#REF!</definedName>
    <definedName name="_____________________________Excel_BuiltIn_Print_Area1">#REF!</definedName>
    <definedName name="_____________________________Excel_BuiltIn_Print_Area2">#REF!</definedName>
    <definedName name="_____________________________Excel_BuiltIn_Print_Area7">#REF!</definedName>
    <definedName name="_____________________________Excel_BuiltIn_Print_Area_31">#REF!</definedName>
    <definedName name="_____________________________Excel_BuiltIn_Print_Area_6_1_11">#REF!</definedName>
    <definedName name="_____________________________Excel_BuiltIn_Print_Area_81">#REF!</definedName>
    <definedName name="_____________________________Звание__разряд_1_11">#REF!</definedName>
    <definedName name="_____________________________Мастер_лист_1_11">#REF!</definedName>
    <definedName name="____________________________Excel_BuiltIn_Print_Area1">#REF!</definedName>
    <definedName name="____________________________Excel_BuiltIn_Print_Area2">#REF!</definedName>
    <definedName name="____________________________Excel_BuiltIn_Print_Area7">#REF!</definedName>
    <definedName name="____________________________Excel_BuiltIn_Print_Area_31">#REF!</definedName>
    <definedName name="____________________________Excel_BuiltIn_Print_Area_6_1_11">#REF!</definedName>
    <definedName name="____________________________Excel_BuiltIn_Print_Area_81">#REF!</definedName>
    <definedName name="____________________________Звание__разряд_1_11">#REF!</definedName>
    <definedName name="____________________________Мастер_лист_1_11">#REF!</definedName>
    <definedName name="___________________________Excel_BuiltIn_Print_Area1">#REF!</definedName>
    <definedName name="___________________________Excel_BuiltIn_Print_Area2">#REF!</definedName>
    <definedName name="___________________________Excel_BuiltIn_Print_Area7">#REF!</definedName>
    <definedName name="___________________________Excel_BuiltIn_Print_Area_31">#REF!</definedName>
    <definedName name="___________________________Excel_BuiltIn_Print_Area_6_1_11">#REF!</definedName>
    <definedName name="___________________________Excel_BuiltIn_Print_Area_81">#REF!</definedName>
    <definedName name="___________________________Звание__разряд_1_11">#REF!</definedName>
    <definedName name="___________________________Мастер_лист_1_11">#REF!</definedName>
    <definedName name="__________________________Excel_BuiltIn_Print_Area1">#REF!</definedName>
    <definedName name="__________________________Excel_BuiltIn_Print_Area2">#REF!</definedName>
    <definedName name="__________________________Excel_BuiltIn_Print_Area7">#REF!</definedName>
    <definedName name="__________________________Excel_BuiltIn_Print_Area_31">#REF!</definedName>
    <definedName name="__________________________Excel_BuiltIn_Print_Area_6_1_11">#REF!</definedName>
    <definedName name="__________________________Excel_BuiltIn_Print_Area_81">#REF!</definedName>
    <definedName name="__________________________Звание__разряд_1_11">#REF!</definedName>
    <definedName name="__________________________Мастер_лист_1_11">#REF!</definedName>
    <definedName name="________________________Excel_BuiltIn_Print_Area1">#REF!</definedName>
    <definedName name="________________________Excel_BuiltIn_Print_Area2">#REF!</definedName>
    <definedName name="________________________Excel_BuiltIn_Print_Area7">#REF!</definedName>
    <definedName name="________________________Excel_BuiltIn_Print_Area_31">#REF!</definedName>
    <definedName name="________________________Excel_BuiltIn_Print_Area_6_1_11">#REF!</definedName>
    <definedName name="________________________Excel_BuiltIn_Print_Area_81">#REF!</definedName>
    <definedName name="________________________Звание__разряд_1_11">#REF!</definedName>
    <definedName name="________________________Мастер_лист_1_11">#REF!</definedName>
    <definedName name="___________Excel_BuiltIn__FilterDatabase_11">#REF!</definedName>
    <definedName name="___________Excel_BuiltIn_Print_Area_4_11">#REF!</definedName>
    <definedName name="___________Excel_BuiltIn_Print_Area_4_1_11">#REF!</definedName>
    <definedName name="___________Excel_BuiltIn_Print_Area_6_21">#REF!</definedName>
    <definedName name="__________Excel_BuiltIn__FilterDatabase_11">#REF!</definedName>
    <definedName name="__________Excel_BuiltIn_Print_Area_4_11">#REF!</definedName>
    <definedName name="__________Excel_BuiltIn_Print_Area_4_1_11">#REF!</definedName>
    <definedName name="__________Excel_BuiltIn_Print_Area_6_21">#REF!</definedName>
    <definedName name="_________Excel_BuiltIn__FilterDatabase_11">#REF!</definedName>
    <definedName name="_________Excel_BuiltIn_Print_Area_4_11">#REF!</definedName>
    <definedName name="_________Excel_BuiltIn_Print_Area_4_1_11">#REF!</definedName>
    <definedName name="_________Excel_BuiltIn_Print_Area_6_21">#REF!</definedName>
    <definedName name="________Excel_BuiltIn__FilterDatabase_11">#REF!</definedName>
    <definedName name="________Excel_BuiltIn_Print_Area_4_11">#REF!</definedName>
    <definedName name="________Excel_BuiltIn_Print_Area_4_1_11">#REF!</definedName>
    <definedName name="________Excel_BuiltIn_Print_Area_6_21">#REF!</definedName>
    <definedName name="________Фамилия__имя_1_11">#REF!</definedName>
    <definedName name="_______Фамилия__имя_1_11">#REF!</definedName>
    <definedName name="______Excel_BuiltIn_Print_Area1">#REF!</definedName>
    <definedName name="______Excel_BuiltIn_Print_Area2">#REF!</definedName>
    <definedName name="______Excel_BuiltIn_Print_Area7">#REF!</definedName>
    <definedName name="______Excel_BuiltIn_Print_Area_31">#REF!</definedName>
    <definedName name="______Excel_BuiltIn_Print_Area_6_1_11">#REF!</definedName>
    <definedName name="______Excel_BuiltIn_Print_Area_81">#REF!</definedName>
    <definedName name="______Звание__разряд_1_11">#REF!</definedName>
    <definedName name="______Мастер_лист_1_11">#REF!</definedName>
    <definedName name="______Фамилия__имя_1_11">#REF!</definedName>
    <definedName name="_____Excel_BuiltIn_Print_Area1">#REF!</definedName>
    <definedName name="_____Excel_BuiltIn_Print_Area2">#REF!</definedName>
    <definedName name="_____Excel_BuiltIn_Print_Area7">#REF!</definedName>
    <definedName name="_____Excel_BuiltIn_Print_Area_31">#REF!</definedName>
    <definedName name="_____Excel_BuiltIn_Print_Area_6_1_11">#REF!</definedName>
    <definedName name="_____Excel_BuiltIn_Print_Area_81">#REF!</definedName>
    <definedName name="_____Звание__разряд_1_11">#REF!</definedName>
    <definedName name="_____Мастер_лист_1_11">#REF!</definedName>
    <definedName name="_____Фамилия__имя_1_11">#REF!</definedName>
    <definedName name="____Excel_BuiltIn_Print_Area1">#REF!</definedName>
    <definedName name="____Excel_BuiltIn_Print_Area2">#REF!</definedName>
    <definedName name="____Excel_BuiltIn_Print_Area7">#REF!</definedName>
    <definedName name="____Excel_BuiltIn_Print_Area_31">#REF!</definedName>
    <definedName name="____Excel_BuiltIn_Print_Area_6_1_11">#REF!</definedName>
    <definedName name="____Excel_BuiltIn_Print_Area_81">#REF!</definedName>
    <definedName name="____Звание__разряд_1_11">#REF!</definedName>
    <definedName name="____Мастер_лист_1_11">#REF!</definedName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_FilterDatabase_1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4_11">#REF!</definedName>
    <definedName name="_Excel_BuiltIn_Print_Area_4_1_11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6_21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xlfn.RANK.EQ" hidden="1">#NAME?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_xlnm.Print_Titles" localSheetId="3">'ППЮ'!$9:$10</definedName>
    <definedName name="_xlnm.Print_Titles" localSheetId="1">'старт 13.12.2019'!$6:$7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2">'БП+МП'!$A$1:$W$17</definedName>
    <definedName name="_xlnm.Print_Area" localSheetId="4">'ППДА'!$A$1:$W$19</definedName>
    <definedName name="_xlnm.Print_Area" localSheetId="5">'ППДВ'!$A$1:$X$19</definedName>
    <definedName name="_xlnm.Print_Area" localSheetId="6">'ППДВоз'!$A$1:$X$16</definedName>
    <definedName name="_xlnm.Print_Area" localSheetId="3">'ППЮ'!$A$1:$W$22</definedName>
    <definedName name="_xlnm.Print_Area" localSheetId="1">'старт 13.12.2019'!$A$1:$J$35</definedName>
  </definedNames>
  <calcPr fullCalcOnLoad="1"/>
</workbook>
</file>

<file path=xl/sharedStrings.xml><?xml version="1.0" encoding="utf-8"?>
<sst xmlns="http://schemas.openxmlformats.org/spreadsheetml/2006/main" count="983" uniqueCount="272">
  <si>
    <t>б/р</t>
  </si>
  <si>
    <t>МС</t>
  </si>
  <si>
    <t>КМС</t>
  </si>
  <si>
    <t>1ю</t>
  </si>
  <si>
    <t>юноши</t>
  </si>
  <si>
    <t>общ</t>
  </si>
  <si>
    <t>МП</t>
  </si>
  <si>
    <t>ППЮ</t>
  </si>
  <si>
    <t>Тренер</t>
  </si>
  <si>
    <t>Команда, регион</t>
  </si>
  <si>
    <t>Владелец                          лошади</t>
  </si>
  <si>
    <t>№ паспорта ФКСР лошади</t>
  </si>
  <si>
    <r>
      <t xml:space="preserve">Кличка лошади, </t>
    </r>
    <r>
      <rPr>
        <i/>
        <sz val="10"/>
        <color indexed="8"/>
        <rFont val="Verdana"/>
        <family val="2"/>
      </rPr>
      <t>г.р., пол, масть., порода</t>
    </r>
  </si>
  <si>
    <t>Звание, разряд</t>
  </si>
  <si>
    <t xml:space="preserve">Рег.№
всадника </t>
  </si>
  <si>
    <t>Фамилия, имя</t>
  </si>
  <si>
    <t>дети</t>
  </si>
  <si>
    <t>Стартовый протокол</t>
  </si>
  <si>
    <t>№ п/п</t>
  </si>
  <si>
    <t>Зачет</t>
  </si>
  <si>
    <t>Время</t>
  </si>
  <si>
    <r>
      <t xml:space="preserve">Фамилия, </t>
    </r>
    <r>
      <rPr>
        <i/>
        <sz val="9"/>
        <rFont val="Verdana"/>
        <family val="2"/>
      </rPr>
      <t>имя всадника</t>
    </r>
  </si>
  <si>
    <t>Регистрационный номер</t>
  </si>
  <si>
    <r>
      <t>Кличка лошади, г.р.,</t>
    </r>
    <r>
      <rPr>
        <i/>
        <sz val="9"/>
        <rFont val="Verdana"/>
        <family val="2"/>
      </rPr>
      <t xml:space="preserve"> масть, пол, порода, отец, место рождения</t>
    </r>
  </si>
  <si>
    <t>№ паспорта лошади</t>
  </si>
  <si>
    <t>МАЛЫЙ ПРИЗ</t>
  </si>
  <si>
    <t>ПРЕДВАРИТЕЛЬНЫЙ ПРИЗ. ЮНОШИ</t>
  </si>
  <si>
    <t>перерыв</t>
  </si>
  <si>
    <t>Place</t>
  </si>
  <si>
    <t>Rider_ID</t>
  </si>
  <si>
    <t>Horse_ID</t>
  </si>
  <si>
    <t>Perc1</t>
  </si>
  <si>
    <t>Perc2</t>
  </si>
  <si>
    <t>Perc3</t>
  </si>
  <si>
    <t>PercSum</t>
  </si>
  <si>
    <t>I ЭТАП</t>
  </si>
  <si>
    <t>Выездка</t>
  </si>
  <si>
    <t>Технические результаты</t>
  </si>
  <si>
    <t>Предварительный приз. Юноши</t>
  </si>
  <si>
    <t>Место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</si>
  <si>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</si>
  <si>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 порода, отец, место рождения</t>
    </r>
  </si>
  <si>
    <t>Н</t>
  </si>
  <si>
    <t>С</t>
  </si>
  <si>
    <t>Всего
баллов</t>
  </si>
  <si>
    <t>Всего
%</t>
  </si>
  <si>
    <t>Выполн. норм.</t>
  </si>
  <si>
    <t>баллы</t>
  </si>
  <si>
    <t>%</t>
  </si>
  <si>
    <t>место</t>
  </si>
  <si>
    <t>ОБЩИЙ ЗАЧЕТ</t>
  </si>
  <si>
    <t>ЗАЧЕТ ДЛЯ ЮНОШЕЙ</t>
  </si>
  <si>
    <t xml:space="preserve">Главный судья                                </t>
  </si>
  <si>
    <t>Маракулина Е.Л., ВК (Московская обл.)</t>
  </si>
  <si>
    <t xml:space="preserve">Главный секретарь                                          </t>
  </si>
  <si>
    <t>Куриченкова Ю.М., 1К (Москва)</t>
  </si>
  <si>
    <t>Ошибки в схеме</t>
  </si>
  <si>
    <t>Прочие ошибки</t>
  </si>
  <si>
    <t>МУ СШОР №21, г. Ярославль</t>
  </si>
  <si>
    <t>Ярославль, МУ СШОР №21</t>
  </si>
  <si>
    <t>на оформл</t>
  </si>
  <si>
    <t>011293</t>
  </si>
  <si>
    <t>021643</t>
  </si>
  <si>
    <t>Писарец М.Б.</t>
  </si>
  <si>
    <t>МУ СШОР №21/ Ярославль</t>
  </si>
  <si>
    <t>на
оформл</t>
  </si>
  <si>
    <t>Турусина О.А.</t>
  </si>
  <si>
    <t>001210</t>
  </si>
  <si>
    <t>юноши, общ</t>
  </si>
  <si>
    <t>дети, общ</t>
  </si>
  <si>
    <t>ПРЕДВАРИТЕЛЬНЫЙ ПРИЗ В. ДЕТИ</t>
  </si>
  <si>
    <t>3ю</t>
  </si>
  <si>
    <r>
      <t xml:space="preserve">ДУНДЕНКОВА </t>
    </r>
    <r>
      <rPr>
        <sz val="10"/>
        <rFont val="Verdana"/>
        <family val="2"/>
      </rPr>
      <t>Алика, 2006</t>
    </r>
  </si>
  <si>
    <t>002987</t>
  </si>
  <si>
    <r>
      <t xml:space="preserve">ЗАТВОР-02, </t>
    </r>
    <r>
      <rPr>
        <sz val="10"/>
        <rFont val="Verdana"/>
        <family val="2"/>
      </rPr>
      <t>мер., т.-гнед., спорт. пом., Зазор, РФ, Красноярский край</t>
    </r>
  </si>
  <si>
    <r>
      <t xml:space="preserve">ЧЕБОТАРЕВА </t>
    </r>
    <r>
      <rPr>
        <sz val="10"/>
        <rFont val="Verdana"/>
        <family val="2"/>
      </rPr>
      <t>Елизавета, 2006</t>
    </r>
  </si>
  <si>
    <t>013169</t>
  </si>
  <si>
    <r>
      <t xml:space="preserve">ПАУТОВА </t>
    </r>
    <r>
      <rPr>
        <sz val="10"/>
        <rFont val="Verdana"/>
        <family val="2"/>
      </rPr>
      <t>Полина, 2006</t>
    </r>
  </si>
  <si>
    <r>
      <t xml:space="preserve">БУДАПЕШТ-09, </t>
    </r>
    <r>
      <rPr>
        <sz val="10"/>
        <rFont val="Verdana"/>
        <family val="2"/>
      </rPr>
      <t>жер, рыж, Братск, РФ, Ярославская обл</t>
    </r>
  </si>
  <si>
    <t>ЗАЧЕТ ДЛЯ ДЕТЕЙ</t>
  </si>
  <si>
    <t>003694</t>
  </si>
  <si>
    <t>Матвеева А.</t>
  </si>
  <si>
    <r>
      <t xml:space="preserve">МАТВЕЕВА </t>
    </r>
    <r>
      <rPr>
        <sz val="10"/>
        <rFont val="Verdana"/>
        <family val="2"/>
      </rPr>
      <t>Софья, 2007</t>
    </r>
  </si>
  <si>
    <r>
      <t xml:space="preserve">KRISTAL ANGEL-02, </t>
    </r>
    <r>
      <rPr>
        <sz val="10"/>
        <rFont val="Verdana"/>
        <family val="2"/>
      </rPr>
      <t>мер, рыж, трак, Калибр, РФ, Краснодарский край, КЗ "Кавказ"</t>
    </r>
  </si>
  <si>
    <r>
      <t xml:space="preserve">ГЕРООПОЛЬ-00, </t>
    </r>
    <r>
      <rPr>
        <sz val="10"/>
        <rFont val="Verdana"/>
        <family val="2"/>
      </rPr>
      <t>мер, т.гнед, трак, Гоготун, РФ, Рязанская обл., КЗ "Старожиловский"</t>
    </r>
  </si>
  <si>
    <r>
      <t xml:space="preserve">НУЖДИНА </t>
    </r>
    <r>
      <rPr>
        <sz val="10"/>
        <rFont val="Verdana"/>
        <family val="2"/>
      </rPr>
      <t>Алена</t>
    </r>
  </si>
  <si>
    <r>
      <t xml:space="preserve">НЕБЕСНАЯ ГЛАДЬ-16, </t>
    </r>
    <r>
      <rPr>
        <sz val="10"/>
        <rFont val="Verdana"/>
        <family val="2"/>
      </rPr>
      <t>коб, гнед, англо-араб, Лимузин, РФ, Ставропольский край</t>
    </r>
  </si>
  <si>
    <t>037507</t>
  </si>
  <si>
    <t>М</t>
  </si>
  <si>
    <t>02 ноября 2019 г</t>
  </si>
  <si>
    <t>ЧЕМПИОНАТ И ПЕРВЕНСТВО РЕСПУБЛИКИ КАРЕЛИЯ ПО ВЫЕЗДКЕ</t>
  </si>
  <si>
    <t>ФКСРК/ респ. Карелия</t>
  </si>
  <si>
    <t>083603</t>
  </si>
  <si>
    <t>Иванова К.О.</t>
  </si>
  <si>
    <t>на оформ</t>
  </si>
  <si>
    <t>020869</t>
  </si>
  <si>
    <t>чв, Ярославская область</t>
  </si>
  <si>
    <t>СК ЯКШ/ Ярославская область</t>
  </si>
  <si>
    <t>008562</t>
  </si>
  <si>
    <r>
      <t>ГЛАЗОМЕР-02,</t>
    </r>
    <r>
      <rPr>
        <sz val="10"/>
        <rFont val="Verdana"/>
        <family val="2"/>
      </rPr>
      <t xml:space="preserve"> жер, т.-гнед, РВП, Гепард 21, РФ, К/З Старожиловский</t>
    </r>
  </si>
  <si>
    <t>004383</t>
  </si>
  <si>
    <t>МУ СШОР 21/ Ярославская область</t>
  </si>
  <si>
    <t>2ю</t>
  </si>
  <si>
    <t>017392</t>
  </si>
  <si>
    <t>007145</t>
  </si>
  <si>
    <r>
      <t xml:space="preserve">ОТВЕТНЫЙ ВЫЗОВ-06, </t>
    </r>
    <r>
      <rPr>
        <sz val="10"/>
        <rFont val="Verdana"/>
        <family val="2"/>
      </rPr>
      <t>мер, рыж, ганн, Верокруз, РФ</t>
    </r>
  </si>
  <si>
    <t>2002</t>
  </si>
  <si>
    <t>мл 3-6 лет</t>
  </si>
  <si>
    <t>023559</t>
  </si>
  <si>
    <r>
      <t xml:space="preserve">Судьи:  Н - Кислякова О.В., 1К (Ярославль); </t>
    </r>
    <r>
      <rPr>
        <b/>
        <sz val="12"/>
        <color indexed="10"/>
        <rFont val="Verdana"/>
        <family val="2"/>
      </rPr>
      <t>С - Коган И.Л., ВК (Кострома)</t>
    </r>
    <r>
      <rPr>
        <sz val="12"/>
        <color indexed="10"/>
        <rFont val="Verdana"/>
        <family val="2"/>
      </rPr>
      <t>; М - Суботина А. А., ВК (Москва)</t>
    </r>
  </si>
  <si>
    <t>ПРЕДВАРИТЕЛЬНЫЙ ПРИЗ А. ДЕТИ</t>
  </si>
  <si>
    <t>021182</t>
  </si>
  <si>
    <r>
      <t xml:space="preserve">ПЕЧЕРСКАЯ </t>
    </r>
    <r>
      <rPr>
        <sz val="10"/>
        <rFont val="Verdana"/>
        <family val="2"/>
      </rPr>
      <t>Ярослава, 2006</t>
    </r>
  </si>
  <si>
    <t>INTRODUCTORY TEST D (шаг-рысь)</t>
  </si>
  <si>
    <r>
      <t xml:space="preserve">РАИСА МАКСИМОВНА-05, </t>
    </r>
    <r>
      <rPr>
        <sz val="10"/>
        <rFont val="Verdana"/>
        <family val="2"/>
      </rPr>
      <t>коб., рыж., латв. тепл., РФ</t>
    </r>
  </si>
  <si>
    <r>
      <t xml:space="preserve">КОРОЛЕВСКАЯ </t>
    </r>
    <r>
      <rPr>
        <sz val="10"/>
        <rFont val="Verdana"/>
        <family val="2"/>
      </rPr>
      <t>Алина, 2005</t>
    </r>
  </si>
  <si>
    <r>
      <t xml:space="preserve">ФАЙЕР КАТАЛИНА-03, </t>
    </r>
    <r>
      <rPr>
        <sz val="10"/>
        <rFont val="Verdana"/>
        <family val="2"/>
      </rPr>
      <t>коб, бур, уэльский пони, Коттаж Тобиас, Нидерланды</t>
    </r>
  </si>
  <si>
    <r>
      <t xml:space="preserve">БЕЛЯНИНОВА </t>
    </r>
    <r>
      <rPr>
        <sz val="10"/>
        <rFont val="Verdana"/>
        <family val="2"/>
      </rPr>
      <t>Ксения</t>
    </r>
  </si>
  <si>
    <r>
      <t xml:space="preserve">СЕВАСТЬЯНОВА </t>
    </r>
    <r>
      <rPr>
        <sz val="10"/>
        <rFont val="Verdana"/>
        <family val="2"/>
      </rPr>
      <t>Алиса</t>
    </r>
  </si>
  <si>
    <r>
      <t xml:space="preserve">ЛАСТОЧКА-13, </t>
    </r>
    <r>
      <rPr>
        <sz val="10"/>
        <rFont val="Verdana"/>
        <family val="2"/>
      </rPr>
      <t>коб, рыж, орл. рыс., Кунак, РФ, Московская обл.</t>
    </r>
  </si>
  <si>
    <r>
      <t xml:space="preserve">ЯБЛОНСКИХ </t>
    </r>
    <r>
      <rPr>
        <sz val="10"/>
        <rFont val="Verdana"/>
        <family val="2"/>
      </rPr>
      <t>Анастасия, 2007</t>
    </r>
  </si>
  <si>
    <r>
      <t xml:space="preserve">ЯКУШКИНА </t>
    </r>
    <r>
      <rPr>
        <sz val="10"/>
        <rFont val="Verdana"/>
        <family val="2"/>
      </rPr>
      <t>Яна, 2007</t>
    </r>
  </si>
  <si>
    <r>
      <t xml:space="preserve">КУЛЬГОВА </t>
    </r>
    <r>
      <rPr>
        <sz val="10"/>
        <rFont val="Verdana"/>
        <family val="2"/>
      </rPr>
      <t>Полина, 2011</t>
    </r>
  </si>
  <si>
    <r>
      <t xml:space="preserve">ДЖИБУТТИ-14, </t>
    </r>
    <r>
      <rPr>
        <sz val="10"/>
        <rFont val="Verdana"/>
        <family val="2"/>
      </rPr>
      <t>мер, рыже-чалый, уэльский пони, Отважное сердце, РФ, Архангельская обл.</t>
    </r>
  </si>
  <si>
    <t>?8</t>
  </si>
  <si>
    <r>
      <t xml:space="preserve">СТЮАРДЕССА-00, </t>
    </r>
    <r>
      <rPr>
        <sz val="10"/>
        <rFont val="Verdana"/>
        <family val="2"/>
      </rPr>
      <t>коб., сер., спорт. пом., Трезвый, РФ, кз "Новотомниковский"</t>
    </r>
  </si>
  <si>
    <r>
      <t xml:space="preserve">ГЛАЗУРЬ УХТОХМЫ-16, </t>
    </r>
    <r>
      <rPr>
        <sz val="10"/>
        <rFont val="Verdana"/>
        <family val="2"/>
      </rPr>
      <t>коб, гнед, полукр, Грэхем, РФ, Ивановская обл.,ЧХ Масловой О.Ю.</t>
    </r>
  </si>
  <si>
    <t>МАСТЕР-КЛАСС ПО ПОДБОРУ СЕДЕЛ</t>
  </si>
  <si>
    <t>БП</t>
  </si>
  <si>
    <t>МУ СШОР 21/ Ярославль</t>
  </si>
  <si>
    <t>ТВППАдети</t>
  </si>
  <si>
    <t>ТВ</t>
  </si>
  <si>
    <t>ППВд</t>
  </si>
  <si>
    <t>СК ЯКШ/ Ярославль</t>
  </si>
  <si>
    <t>2004</t>
  </si>
  <si>
    <t>чв/ Ярославль</t>
  </si>
  <si>
    <t>КУБОК ГОРОДА ЯРОСЛАВЛЯ ПО ВЫЕЗДКЕ</t>
  </si>
  <si>
    <t>ТЕСТ ПО ВЫБОРУ: ПРЕДВАРИТЕЛЬНЫЙ ПРИЗ А. ДЕТИ</t>
  </si>
  <si>
    <t>031608</t>
  </si>
  <si>
    <t>023164</t>
  </si>
  <si>
    <t>Романов М.</t>
  </si>
  <si>
    <r>
      <t xml:space="preserve">РОМАНОВА </t>
    </r>
    <r>
      <rPr>
        <sz val="10"/>
        <rFont val="Verdana"/>
        <family val="2"/>
      </rPr>
      <t>Софья, 2008</t>
    </r>
  </si>
  <si>
    <r>
      <t xml:space="preserve">СКАЙФОЛЛ-10, </t>
    </r>
    <r>
      <rPr>
        <sz val="10"/>
        <rFont val="Verdana"/>
        <family val="2"/>
      </rPr>
      <t>жер, рыж, ольд, Сигер Хит, Германия</t>
    </r>
  </si>
  <si>
    <t>ТЕСТ ПО ВЫБОРУ</t>
  </si>
  <si>
    <r>
      <t xml:space="preserve">БАТИНА </t>
    </r>
    <r>
      <rPr>
        <sz val="10"/>
        <rFont val="Verdana"/>
        <family val="2"/>
      </rPr>
      <t>Василиса</t>
    </r>
  </si>
  <si>
    <r>
      <t xml:space="preserve">ПИРУЭТ-10 , </t>
    </r>
    <r>
      <rPr>
        <sz val="10"/>
        <rFont val="Verdana"/>
        <family val="2"/>
      </rPr>
      <t>мер, гнед, трак, Эпизод, РФ</t>
    </r>
  </si>
  <si>
    <t>Юношеские тесты</t>
  </si>
  <si>
    <t>Ю</t>
  </si>
  <si>
    <t>О</t>
  </si>
  <si>
    <t>Д</t>
  </si>
  <si>
    <t>Технический делегат</t>
  </si>
  <si>
    <t>Кислякова О.В., 1К (Ярославль)</t>
  </si>
  <si>
    <t>13 декабря</t>
  </si>
  <si>
    <r>
      <t>КАЛАШНИКОВА</t>
    </r>
    <r>
      <rPr>
        <sz val="10"/>
        <rFont val="Verdana"/>
        <family val="2"/>
      </rPr>
      <t xml:space="preserve"> Мария, 2004</t>
    </r>
  </si>
  <si>
    <r>
      <t xml:space="preserve">КЛИМОВА </t>
    </r>
    <r>
      <rPr>
        <sz val="10"/>
        <rFont val="Verdana"/>
        <family val="2"/>
      </rPr>
      <t>Мария, 2004</t>
    </r>
  </si>
  <si>
    <r>
      <t xml:space="preserve">ЧЕБОТАРЕВА </t>
    </r>
    <r>
      <rPr>
        <sz val="10"/>
        <color indexed="36"/>
        <rFont val="Verdana"/>
        <family val="2"/>
      </rPr>
      <t>Елизавета, 2006</t>
    </r>
  </si>
  <si>
    <r>
      <t xml:space="preserve">РАИСА МАКСИМОВНА-05, </t>
    </r>
    <r>
      <rPr>
        <sz val="10"/>
        <color indexed="36"/>
        <rFont val="Verdana"/>
        <family val="2"/>
      </rPr>
      <t>коб., рыж., латв. тепл., РФ</t>
    </r>
  </si>
  <si>
    <t>2006</t>
  </si>
  <si>
    <r>
      <t xml:space="preserve">БОРИСОВА </t>
    </r>
    <r>
      <rPr>
        <sz val="10"/>
        <rFont val="Verdana"/>
        <family val="2"/>
      </rPr>
      <t>Полина, 2006</t>
    </r>
  </si>
  <si>
    <r>
      <t>ГЛАЗОМЕР-02,</t>
    </r>
    <r>
      <rPr>
        <sz val="10"/>
        <color indexed="36"/>
        <rFont val="Verdana"/>
        <family val="2"/>
      </rPr>
      <t xml:space="preserve"> жер, т.-гнед, РВП, Гепард 21, РФ, К/З Старожиловский</t>
    </r>
  </si>
  <si>
    <t>ТВдети</t>
  </si>
  <si>
    <r>
      <t>КАЛАШНИКОВА</t>
    </r>
    <r>
      <rPr>
        <sz val="10"/>
        <color indexed="36"/>
        <rFont val="Verdana"/>
        <family val="2"/>
      </rPr>
      <t xml:space="preserve"> Мария, 2004</t>
    </r>
  </si>
  <si>
    <r>
      <t xml:space="preserve">БУДАПЕШТ-09, </t>
    </r>
    <r>
      <rPr>
        <sz val="10"/>
        <color indexed="36"/>
        <rFont val="Verdana"/>
        <family val="2"/>
      </rPr>
      <t>жер, рыж, Братск, РФ, Ярославская обл</t>
    </r>
  </si>
  <si>
    <t>ТВобщ</t>
  </si>
  <si>
    <r>
      <t xml:space="preserve">ПАУТОВА </t>
    </r>
    <r>
      <rPr>
        <sz val="10"/>
        <color indexed="36"/>
        <rFont val="Verdana"/>
        <family val="2"/>
      </rPr>
      <t>Полина, 2006</t>
    </r>
  </si>
  <si>
    <t>012411</t>
  </si>
  <si>
    <r>
      <t xml:space="preserve">КРАКОВ-03, </t>
    </r>
    <r>
      <rPr>
        <sz val="10"/>
        <rFont val="Verdana"/>
        <family val="2"/>
      </rPr>
      <t>мер, т.-гнед, трак, Калибр 11, РФ, КЗ "Кавказ"</t>
    </r>
  </si>
  <si>
    <r>
      <t xml:space="preserve">КЛИМОВА </t>
    </r>
    <r>
      <rPr>
        <sz val="10"/>
        <color indexed="36"/>
        <rFont val="Verdana"/>
        <family val="2"/>
      </rPr>
      <t>Мария, 2004</t>
    </r>
  </si>
  <si>
    <r>
      <t xml:space="preserve">КРАКОВ-03, </t>
    </r>
    <r>
      <rPr>
        <sz val="10"/>
        <color indexed="36"/>
        <rFont val="Verdana"/>
        <family val="2"/>
      </rPr>
      <t>мер, т.-гнед, трак, Калибр 11, РФ, КЗ "Кавказ"</t>
    </r>
  </si>
  <si>
    <r>
      <t xml:space="preserve">ГЕРООПОЛЬ-00, </t>
    </r>
    <r>
      <rPr>
        <sz val="10"/>
        <color indexed="36"/>
        <rFont val="Verdana"/>
        <family val="2"/>
      </rPr>
      <t>мер, гнед, РВП, Гоготун 21, РФ, КЗ "Старожиловский"</t>
    </r>
  </si>
  <si>
    <t>060202</t>
  </si>
  <si>
    <r>
      <t xml:space="preserve">ЮДИНА </t>
    </r>
    <r>
      <rPr>
        <sz val="10"/>
        <color indexed="36"/>
        <rFont val="Verdana"/>
        <family val="2"/>
      </rPr>
      <t>Полина, 2002</t>
    </r>
  </si>
  <si>
    <t>016378</t>
  </si>
  <si>
    <r>
      <t>ПОПОВА</t>
    </r>
    <r>
      <rPr>
        <sz val="10"/>
        <color indexed="36"/>
        <rFont val="Verdana"/>
        <family val="2"/>
      </rPr>
      <t xml:space="preserve"> Анна</t>
    </r>
  </si>
  <si>
    <t>014815</t>
  </si>
  <si>
    <t>Попова А.А.</t>
  </si>
  <si>
    <r>
      <t xml:space="preserve">ВИНИПЕГ-11, </t>
    </r>
    <r>
      <rPr>
        <sz val="10"/>
        <color indexed="36"/>
        <rFont val="Verdana"/>
        <family val="2"/>
      </rPr>
      <t>мер, вор, полукр, Ва Банк, РФ, КЗ "Старожиловский"</t>
    </r>
  </si>
  <si>
    <r>
      <t xml:space="preserve">РОМАНОВА </t>
    </r>
    <r>
      <rPr>
        <sz val="10"/>
        <color indexed="36"/>
        <rFont val="Verdana"/>
        <family val="2"/>
      </rPr>
      <t>Софья, 2008</t>
    </r>
  </si>
  <si>
    <r>
      <t xml:space="preserve">СКАЙФОЛЛ-10, </t>
    </r>
    <r>
      <rPr>
        <sz val="10"/>
        <color indexed="36"/>
        <rFont val="Verdana"/>
        <family val="2"/>
      </rPr>
      <t>жер, рыж, ольд, Сигер Хит, Германия</t>
    </r>
  </si>
  <si>
    <r>
      <t xml:space="preserve">ШАДРИНА </t>
    </r>
    <r>
      <rPr>
        <sz val="10"/>
        <color indexed="36"/>
        <rFont val="Verdana"/>
        <family val="2"/>
      </rPr>
      <t>Наталья</t>
    </r>
  </si>
  <si>
    <t>001576</t>
  </si>
  <si>
    <t>Перетрухин С.А.</t>
  </si>
  <si>
    <t>РЦСП/ Ярославль</t>
  </si>
  <si>
    <t>004184</t>
  </si>
  <si>
    <r>
      <t xml:space="preserve">ЗАНТОС БИ-04, </t>
    </r>
    <r>
      <rPr>
        <sz val="10"/>
        <color indexed="36"/>
        <rFont val="Verdana"/>
        <family val="2"/>
      </rPr>
      <t>жер, т.-гнед, голл, Кантос, Нидерланды</t>
    </r>
  </si>
  <si>
    <r>
      <t xml:space="preserve">ПРУДНИКОВ </t>
    </r>
    <r>
      <rPr>
        <sz val="10"/>
        <rFont val="Verdana"/>
        <family val="2"/>
      </rPr>
      <t>Григорий, 2004</t>
    </r>
  </si>
  <si>
    <r>
      <t xml:space="preserve">ПРУДНИКОВ </t>
    </r>
    <r>
      <rPr>
        <sz val="10"/>
        <color indexed="36"/>
        <rFont val="Verdana"/>
        <family val="2"/>
      </rPr>
      <t>Григорий, 2004</t>
    </r>
  </si>
  <si>
    <t>025604</t>
  </si>
  <si>
    <t>021533</t>
  </si>
  <si>
    <r>
      <t xml:space="preserve">ПРУДНИКОВА </t>
    </r>
    <r>
      <rPr>
        <sz val="10"/>
        <rFont val="Verdana"/>
        <family val="2"/>
      </rPr>
      <t>Наталья</t>
    </r>
  </si>
  <si>
    <t>002275</t>
  </si>
  <si>
    <t>021532</t>
  </si>
  <si>
    <r>
      <t xml:space="preserve">АПРАКСИН-13, </t>
    </r>
    <r>
      <rPr>
        <sz val="10"/>
        <rFont val="Verdana"/>
        <family val="2"/>
      </rPr>
      <t>мер, вор, РВП, Арион, РФ, г. СПб</t>
    </r>
  </si>
  <si>
    <t>Прудникова Н.Н.</t>
  </si>
  <si>
    <r>
      <t xml:space="preserve">ПРУДНИКОВА </t>
    </r>
    <r>
      <rPr>
        <sz val="10"/>
        <color indexed="36"/>
        <rFont val="Verdana"/>
        <family val="2"/>
      </rPr>
      <t>Наталья</t>
    </r>
  </si>
  <si>
    <r>
      <t xml:space="preserve">АПРАКСИН-13, </t>
    </r>
    <r>
      <rPr>
        <sz val="10"/>
        <color indexed="36"/>
        <rFont val="Verdana"/>
        <family val="2"/>
      </rPr>
      <t>мер, вор, РВП, Арион, РФ, г. СПб</t>
    </r>
  </si>
  <si>
    <r>
      <t xml:space="preserve">ШАФРАН-12, </t>
    </r>
    <r>
      <rPr>
        <sz val="10"/>
        <rFont val="Verdana"/>
        <family val="2"/>
      </rPr>
      <t>мер, гнед, РВП, Шансон, РФ, Ярославская обл.</t>
    </r>
  </si>
  <si>
    <r>
      <t xml:space="preserve">ШАФРАН-12, </t>
    </r>
    <r>
      <rPr>
        <sz val="10"/>
        <color indexed="36"/>
        <rFont val="Verdana"/>
        <family val="2"/>
      </rPr>
      <t>мер, гнед, РВП, Шансон, РФ, Ярославская обл.</t>
    </r>
  </si>
  <si>
    <r>
      <t xml:space="preserve">КОРОЛЕВСКАЯ </t>
    </r>
    <r>
      <rPr>
        <sz val="10"/>
        <color indexed="36"/>
        <rFont val="Verdana"/>
        <family val="2"/>
      </rPr>
      <t>Алина, 2005</t>
    </r>
  </si>
  <si>
    <r>
      <t xml:space="preserve">ОТВЕТНЫЙ ВЫЗОВ-06, </t>
    </r>
    <r>
      <rPr>
        <sz val="10"/>
        <color indexed="36"/>
        <rFont val="Verdana"/>
        <family val="2"/>
      </rPr>
      <t>мер, рыж, ганн, Верокруз, РФ</t>
    </r>
  </si>
  <si>
    <r>
      <t xml:space="preserve">БАТИНА </t>
    </r>
    <r>
      <rPr>
        <sz val="10"/>
        <color indexed="36"/>
        <rFont val="Verdana"/>
        <family val="2"/>
      </rPr>
      <t>Василиса</t>
    </r>
  </si>
  <si>
    <r>
      <t xml:space="preserve">ПИРУЭТ-10 , </t>
    </r>
    <r>
      <rPr>
        <sz val="10"/>
        <color indexed="36"/>
        <rFont val="Verdana"/>
        <family val="2"/>
      </rPr>
      <t>мер, гнед, трак, Эпизод, РФ</t>
    </r>
  </si>
  <si>
    <r>
      <t xml:space="preserve">БОРИСОВА </t>
    </r>
    <r>
      <rPr>
        <sz val="10"/>
        <color indexed="36"/>
        <rFont val="Verdana"/>
        <family val="2"/>
      </rPr>
      <t>Полина, 2006</t>
    </r>
  </si>
  <si>
    <r>
      <t xml:space="preserve">УЛЬЯНОВА </t>
    </r>
    <r>
      <rPr>
        <sz val="10"/>
        <rFont val="Verdana"/>
        <family val="2"/>
      </rPr>
      <t>Виктория</t>
    </r>
  </si>
  <si>
    <r>
      <t xml:space="preserve">УЛЬЯНОВА </t>
    </r>
    <r>
      <rPr>
        <sz val="10"/>
        <color indexed="36"/>
        <rFont val="Verdana"/>
        <family val="2"/>
      </rPr>
      <t>Виктория</t>
    </r>
  </si>
  <si>
    <r>
      <t xml:space="preserve">КУРБЕТ-07, </t>
    </r>
    <r>
      <rPr>
        <sz val="10"/>
        <rFont val="Verdana"/>
        <family val="2"/>
      </rPr>
      <t>жер, , гнед, трак, Кондор, РФ, "Кировский" КЗ</t>
    </r>
  </si>
  <si>
    <r>
      <t xml:space="preserve">КУРБЕТ-07, </t>
    </r>
    <r>
      <rPr>
        <sz val="10"/>
        <color indexed="36"/>
        <rFont val="Verdana"/>
        <family val="2"/>
      </rPr>
      <t>жер, , гнед, трак, Кондор, РФ, "Кировский" КЗ</t>
    </r>
  </si>
  <si>
    <t>018582</t>
  </si>
  <si>
    <t>Беляева В.С.</t>
  </si>
  <si>
    <t>018196</t>
  </si>
  <si>
    <r>
      <t>РУСИНОВА</t>
    </r>
    <r>
      <rPr>
        <sz val="10"/>
        <color indexed="36"/>
        <rFont val="Verdana"/>
        <family val="2"/>
      </rPr>
      <t xml:space="preserve"> Ольга</t>
    </r>
  </si>
  <si>
    <t>033804</t>
  </si>
  <si>
    <t>000263</t>
  </si>
  <si>
    <r>
      <t xml:space="preserve">КУПОН-02, </t>
    </r>
    <r>
      <rPr>
        <sz val="10"/>
        <color indexed="36"/>
        <rFont val="Verdana"/>
        <family val="2"/>
      </rPr>
      <t>мер, вор, рус. рыс, РФ</t>
    </r>
  </si>
  <si>
    <t>КСК "Кабриолет"</t>
  </si>
  <si>
    <r>
      <t xml:space="preserve">МАРАЕВА </t>
    </r>
    <r>
      <rPr>
        <sz val="10"/>
        <rFont val="Verdana"/>
        <family val="2"/>
      </rPr>
      <t>Милана, 2008</t>
    </r>
  </si>
  <si>
    <r>
      <t xml:space="preserve">МАРАЕВА </t>
    </r>
    <r>
      <rPr>
        <sz val="10"/>
        <color indexed="36"/>
        <rFont val="Verdana"/>
        <family val="2"/>
      </rPr>
      <t>Милана, 2008</t>
    </r>
  </si>
  <si>
    <t>023408</t>
  </si>
  <si>
    <r>
      <t xml:space="preserve">ХАСПИЯ-13, </t>
    </r>
    <r>
      <rPr>
        <sz val="10"/>
        <rFont val="Verdana"/>
        <family val="2"/>
      </rPr>
      <t>коб, сер, трак, Перс. РФ, КЗ "Старожиловский"</t>
    </r>
  </si>
  <si>
    <r>
      <t xml:space="preserve">ХАСПИЯ-13, </t>
    </r>
    <r>
      <rPr>
        <sz val="10"/>
        <color indexed="36"/>
        <rFont val="Verdana"/>
        <family val="2"/>
      </rPr>
      <t>коб, сер, трак, Перс. РФ, КЗ "Старожиловский"</t>
    </r>
  </si>
  <si>
    <t>013144</t>
  </si>
  <si>
    <t>Ульянова В.И.</t>
  </si>
  <si>
    <r>
      <t xml:space="preserve">ПАВЛОВА </t>
    </r>
    <r>
      <rPr>
        <sz val="10"/>
        <rFont val="Verdana"/>
        <family val="2"/>
      </rPr>
      <t>Алина</t>
    </r>
  </si>
  <si>
    <r>
      <t xml:space="preserve">ПАВЛОВА </t>
    </r>
    <r>
      <rPr>
        <sz val="10"/>
        <color indexed="36"/>
        <rFont val="Verdana"/>
        <family val="2"/>
      </rPr>
      <t>Алина</t>
    </r>
  </si>
  <si>
    <t>Рослякова Е.Н.</t>
  </si>
  <si>
    <r>
      <t xml:space="preserve">ВИКТОРИНА-02, </t>
    </r>
    <r>
      <rPr>
        <sz val="10"/>
        <color indexed="36"/>
        <rFont val="Verdana"/>
        <family val="2"/>
      </rPr>
      <t>коб, сер, рус.рыс., РФ</t>
    </r>
  </si>
  <si>
    <r>
      <t xml:space="preserve">ГЛУШЕНКОВА </t>
    </r>
    <r>
      <rPr>
        <sz val="10"/>
        <rFont val="Verdana"/>
        <family val="2"/>
      </rPr>
      <t>Полина</t>
    </r>
  </si>
  <si>
    <t>094000</t>
  </si>
  <si>
    <r>
      <t xml:space="preserve">ГЛУШЕНКОВА </t>
    </r>
    <r>
      <rPr>
        <sz val="10"/>
        <color indexed="36"/>
        <rFont val="Verdana"/>
        <family val="2"/>
      </rPr>
      <t>Полина</t>
    </r>
  </si>
  <si>
    <r>
      <t xml:space="preserve">ДОЛГАНОВА </t>
    </r>
    <r>
      <rPr>
        <sz val="10"/>
        <rFont val="Verdana"/>
        <family val="2"/>
      </rPr>
      <t>Анна, 2006</t>
    </r>
  </si>
  <si>
    <r>
      <t xml:space="preserve">ДОЛГАНОВА </t>
    </r>
    <r>
      <rPr>
        <sz val="10"/>
        <color indexed="36"/>
        <rFont val="Verdana"/>
        <family val="2"/>
      </rPr>
      <t>Анна, 2006</t>
    </r>
  </si>
  <si>
    <r>
      <t xml:space="preserve">ВАХТУРОВА </t>
    </r>
    <r>
      <rPr>
        <sz val="10"/>
        <rFont val="Verdana"/>
        <family val="2"/>
      </rPr>
      <t>Дарья</t>
    </r>
  </si>
  <si>
    <t>031093</t>
  </si>
  <si>
    <r>
      <t xml:space="preserve">ВАХТУРОВА </t>
    </r>
    <r>
      <rPr>
        <sz val="10"/>
        <color indexed="36"/>
        <rFont val="Verdana"/>
        <family val="2"/>
      </rPr>
      <t>Дарья</t>
    </r>
  </si>
  <si>
    <t>Кукушкина Э.А.</t>
  </si>
  <si>
    <r>
      <t xml:space="preserve">ИПЕЛЬ-06, </t>
    </r>
    <r>
      <rPr>
        <sz val="10"/>
        <color indexed="36"/>
        <rFont val="Verdana"/>
        <family val="2"/>
      </rPr>
      <t>коб, т.-гнед, РВП, Пагар, РФ, К/З "Старожиловский"</t>
    </r>
  </si>
  <si>
    <r>
      <t xml:space="preserve">ГЕРЗАНИЧ </t>
    </r>
    <r>
      <rPr>
        <sz val="10"/>
        <rFont val="Verdana"/>
        <family val="2"/>
      </rPr>
      <t>Мария, 2007</t>
    </r>
  </si>
  <si>
    <r>
      <t xml:space="preserve">ГЕРЗАНИЧ </t>
    </r>
    <r>
      <rPr>
        <sz val="10"/>
        <color indexed="36"/>
        <rFont val="Verdana"/>
        <family val="2"/>
      </rPr>
      <t>Мария, 2007</t>
    </r>
  </si>
  <si>
    <r>
      <t xml:space="preserve">Судьи:  Н - Кислякова О.В., 1К (Ярославль); </t>
    </r>
    <r>
      <rPr>
        <b/>
        <sz val="12"/>
        <color indexed="10"/>
        <rFont val="Verdana"/>
        <family val="2"/>
      </rPr>
      <t>С - КОГАН И.Л., ВК (Кострома)</t>
    </r>
    <r>
      <rPr>
        <sz val="12"/>
        <color indexed="10"/>
        <rFont val="Verdana"/>
        <family val="2"/>
      </rPr>
      <t>; М - Рощина О.В., 2 кат. (Рыбинск)</t>
    </r>
  </si>
  <si>
    <t>13 декабря 2019 г</t>
  </si>
  <si>
    <t>БОЛЬШОЙ ПРИЗ</t>
  </si>
  <si>
    <t>Коршунова О.В.</t>
  </si>
  <si>
    <t xml:space="preserve">ПРЕДВАРИТЕЛЬНЫЙ ПРИЗ. ЮНОШИ. </t>
  </si>
  <si>
    <r>
      <t xml:space="preserve">ГЕРООПОЛЬ-00, </t>
    </r>
    <r>
      <rPr>
        <sz val="10"/>
        <rFont val="Verdana"/>
        <family val="2"/>
      </rPr>
      <t>мер, гнед, РВП, Гоготун 21, РФ, КЗ "Старожиловский"</t>
    </r>
  </si>
  <si>
    <r>
      <t xml:space="preserve">КУПОН-02, </t>
    </r>
    <r>
      <rPr>
        <sz val="10"/>
        <rFont val="Verdana"/>
        <family val="2"/>
      </rPr>
      <t>мер, вор, рус. рыс, РФ</t>
    </r>
  </si>
  <si>
    <t>Коган И.Л., ВК (Кострома)</t>
  </si>
  <si>
    <t>Коган О.И., ВК (Москва)</t>
  </si>
  <si>
    <r>
      <t xml:space="preserve">ШАДРИНА </t>
    </r>
    <r>
      <rPr>
        <sz val="10"/>
        <rFont val="Verdana"/>
        <family val="2"/>
      </rPr>
      <t>Наталья</t>
    </r>
  </si>
  <si>
    <r>
      <t xml:space="preserve">ЗАНТОС БИ-04, </t>
    </r>
    <r>
      <rPr>
        <sz val="10"/>
        <rFont val="Verdana"/>
        <family val="2"/>
      </rPr>
      <t>жер, т.-гнед, голл, Кантос, Нидерланды</t>
    </r>
  </si>
  <si>
    <r>
      <t>ПОПОВА</t>
    </r>
    <r>
      <rPr>
        <sz val="10"/>
        <rFont val="Verdana"/>
        <family val="2"/>
      </rPr>
      <t xml:space="preserve"> Анна</t>
    </r>
  </si>
  <si>
    <r>
      <t xml:space="preserve">ВИНИПЕГ-11, </t>
    </r>
    <r>
      <rPr>
        <sz val="10"/>
        <rFont val="Verdana"/>
        <family val="2"/>
      </rPr>
      <t>мер, вор, полукр, Ва Банк, РФ, КЗ "Старожиловский"</t>
    </r>
  </si>
  <si>
    <r>
      <t xml:space="preserve">ЮДИНА </t>
    </r>
    <r>
      <rPr>
        <sz val="10"/>
        <rFont val="Verdana"/>
        <family val="2"/>
      </rPr>
      <t>Полина, 2002</t>
    </r>
  </si>
  <si>
    <r>
      <t xml:space="preserve">ВИКТОРИНА-02, </t>
    </r>
    <r>
      <rPr>
        <sz val="10"/>
        <rFont val="Verdana"/>
        <family val="2"/>
      </rPr>
      <t>коб, сер, рус.рыс., РФ</t>
    </r>
  </si>
  <si>
    <r>
      <t xml:space="preserve">ИПЕЛЬ-06, </t>
    </r>
    <r>
      <rPr>
        <sz val="10"/>
        <rFont val="Verdana"/>
        <family val="2"/>
      </rPr>
      <t>коб, т.-гнед, РВП, Пагар, РФ, К/З "Старожиловский"</t>
    </r>
  </si>
  <si>
    <r>
      <t>РУСИНОВА</t>
    </r>
    <r>
      <rPr>
        <sz val="10"/>
        <rFont val="Verdana"/>
        <family val="2"/>
      </rPr>
      <t xml:space="preserve"> Ольга</t>
    </r>
  </si>
  <si>
    <t>№ лошади</t>
  </si>
  <si>
    <t>№ ФКСР</t>
  </si>
  <si>
    <t>ю</t>
  </si>
  <si>
    <t>д</t>
  </si>
  <si>
    <t>о</t>
  </si>
  <si>
    <t>Iю</t>
  </si>
  <si>
    <t xml:space="preserve"> -</t>
  </si>
  <si>
    <t>II</t>
  </si>
  <si>
    <r>
      <t>КАЛАШНИКОВА</t>
    </r>
    <r>
      <rPr>
        <sz val="10"/>
        <rFont val="Verdana"/>
        <family val="2"/>
      </rPr>
      <t xml:space="preserve"> 
Мария, 2004</t>
    </r>
  </si>
  <si>
    <r>
      <t xml:space="preserve">БОРИСОВА 
</t>
    </r>
    <r>
      <rPr>
        <sz val="10"/>
        <rFont val="Verdana"/>
        <family val="2"/>
      </rPr>
      <t>Полина, 2006</t>
    </r>
  </si>
  <si>
    <r>
      <t xml:space="preserve">ЧЕБОТАРЕВА 
</t>
    </r>
    <r>
      <rPr>
        <sz val="10"/>
        <rFont val="Verdana"/>
        <family val="2"/>
      </rPr>
      <t>Елизавета, 2006</t>
    </r>
  </si>
  <si>
    <t>Iiю</t>
  </si>
  <si>
    <t>IIю</t>
  </si>
  <si>
    <t>IIIю</t>
  </si>
  <si>
    <t>I</t>
  </si>
  <si>
    <r>
      <t>Судьи:  Н - Кислякова О.В., 1К (Ярославль);</t>
    </r>
    <r>
      <rPr>
        <b/>
        <sz val="10"/>
        <rFont val="Verdana"/>
        <family val="2"/>
      </rPr>
      <t xml:space="preserve"> С - Коган И.Л., ВК (Кострома)</t>
    </r>
    <r>
      <rPr>
        <sz val="10"/>
        <rFont val="Verdana"/>
        <family val="2"/>
      </rPr>
      <t>; М - Рощина О. В., 2К (Рыбинск)</t>
    </r>
  </si>
  <si>
    <r>
      <t>Судьи:  Н - Рощина О. В., 2К (Рыбинск);</t>
    </r>
    <r>
      <rPr>
        <b/>
        <sz val="10"/>
        <rFont val="Verdana"/>
        <family val="2"/>
      </rPr>
      <t xml:space="preserve"> С - Кислякова О.В., 1К (Ярославль)</t>
    </r>
    <r>
      <rPr>
        <sz val="10"/>
        <rFont val="Verdana"/>
        <family val="2"/>
      </rPr>
      <t>; М - Коган И.Л., ВК (Кострома)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</si>
</sst>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6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i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9"/>
      <color indexed="8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Arial Cyr"/>
      <family val="2"/>
    </font>
    <font>
      <b/>
      <i/>
      <sz val="10"/>
      <name val="Verdana"/>
      <family val="2"/>
    </font>
    <font>
      <sz val="26"/>
      <color indexed="8"/>
      <name val="Arial Cyr"/>
      <family val="2"/>
    </font>
    <font>
      <b/>
      <sz val="20"/>
      <name val="Verdana"/>
      <family val="2"/>
    </font>
    <font>
      <sz val="11"/>
      <name val="Verdana"/>
      <family val="2"/>
    </font>
    <font>
      <sz val="20"/>
      <name val="Verdana"/>
      <family val="2"/>
    </font>
    <font>
      <i/>
      <sz val="12"/>
      <name val="Verdana"/>
      <family val="2"/>
    </font>
    <font>
      <i/>
      <sz val="18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0"/>
      <name val="Arial"/>
      <family val="2"/>
    </font>
    <font>
      <sz val="1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b/>
      <sz val="26"/>
      <name val="Verdana"/>
      <family val="2"/>
    </font>
    <font>
      <b/>
      <i/>
      <sz val="20"/>
      <name val="Verdana"/>
      <family val="2"/>
    </font>
    <font>
      <b/>
      <i/>
      <sz val="8"/>
      <name val="Verdana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b/>
      <sz val="24"/>
      <name val="Verdana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sz val="24"/>
      <name val="Verdana"/>
      <family val="2"/>
    </font>
    <font>
      <sz val="12"/>
      <name val="Times New Roman"/>
      <family val="1"/>
    </font>
    <font>
      <b/>
      <i/>
      <sz val="11"/>
      <name val="Verdana"/>
      <family val="2"/>
    </font>
    <font>
      <b/>
      <sz val="9"/>
      <name val="Verdana"/>
      <family val="2"/>
    </font>
    <font>
      <sz val="10"/>
      <color indexed="36"/>
      <name val="Verdana"/>
      <family val="2"/>
    </font>
    <font>
      <sz val="12"/>
      <name val="Arial Cyr"/>
      <family val="2"/>
    </font>
    <font>
      <sz val="7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Verdana"/>
      <family val="2"/>
    </font>
    <font>
      <sz val="12"/>
      <color indexed="63"/>
      <name val="Verdana"/>
      <family val="2"/>
    </font>
    <font>
      <sz val="18"/>
      <color indexed="36"/>
      <name val="Verdana"/>
      <family val="2"/>
    </font>
    <font>
      <b/>
      <sz val="10"/>
      <color indexed="36"/>
      <name val="Verdana"/>
      <family val="2"/>
    </font>
    <font>
      <sz val="10"/>
      <color indexed="36"/>
      <name val="Arial"/>
      <family val="2"/>
    </font>
    <font>
      <sz val="16"/>
      <color indexed="36"/>
      <name val="Verdana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sz val="12"/>
      <color theme="0" tint="-0.8999800086021423"/>
      <name val="Verdana"/>
      <family val="2"/>
    </font>
    <font>
      <sz val="10"/>
      <color rgb="FF7030A0"/>
      <name val="Verdana"/>
      <family val="2"/>
    </font>
    <font>
      <sz val="18"/>
      <color rgb="FF7030A0"/>
      <name val="Verdana"/>
      <family val="2"/>
    </font>
    <font>
      <sz val="12"/>
      <color rgb="FFFF0000"/>
      <name val="Verdana"/>
      <family val="2"/>
    </font>
    <font>
      <b/>
      <sz val="10"/>
      <color rgb="FF7030A0"/>
      <name val="Verdana"/>
      <family val="2"/>
    </font>
    <font>
      <sz val="10"/>
      <color rgb="FF7030A0"/>
      <name val="Arial"/>
      <family val="2"/>
    </font>
    <font>
      <sz val="16"/>
      <color rgb="FF7030A0"/>
      <name val="Verdana"/>
      <family val="2"/>
    </font>
    <font>
      <sz val="10"/>
      <color theme="0" tint="-0.8999800086021423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medium"/>
      <top style="medium"/>
      <bottom/>
    </border>
    <border>
      <left style="thin">
        <color indexed="63"/>
      </left>
      <right style="medium"/>
      <top>
        <color indexed="63"/>
      </top>
      <bottom style="thin"/>
    </border>
    <border>
      <left/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/>
      <right style="thin">
        <color indexed="63"/>
      </right>
      <top style="medium"/>
      <bottom/>
    </border>
    <border>
      <left style="medium"/>
      <right style="thin"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2" fillId="20" borderId="0" applyBorder="0" applyProtection="0">
      <alignment/>
    </xf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8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9" borderId="7" applyNumberFormat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0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33" applyFont="1" applyFill="1">
      <alignment/>
    </xf>
    <xf numFmtId="0" fontId="4" fillId="34" borderId="0" xfId="33" applyFont="1" applyFill="1" applyAlignment="1">
      <alignment horizontal="center"/>
    </xf>
    <xf numFmtId="0" fontId="5" fillId="0" borderId="0" xfId="33" applyFont="1" applyFill="1">
      <alignment/>
    </xf>
    <xf numFmtId="0" fontId="3" fillId="0" borderId="0" xfId="33" applyFont="1" applyFill="1" applyAlignment="1">
      <alignment horizontal="center"/>
    </xf>
    <xf numFmtId="49" fontId="3" fillId="0" borderId="0" xfId="33" applyNumberFormat="1" applyFont="1" applyFill="1" applyAlignment="1">
      <alignment horizontal="center"/>
    </xf>
    <xf numFmtId="0" fontId="6" fillId="0" borderId="0" xfId="33" applyFont="1" applyFill="1" applyAlignment="1" applyProtection="1">
      <alignment vertical="center"/>
      <protection locked="0"/>
    </xf>
    <xf numFmtId="0" fontId="6" fillId="0" borderId="0" xfId="33" applyFont="1" applyFill="1">
      <alignment/>
    </xf>
    <xf numFmtId="0" fontId="11" fillId="0" borderId="0" xfId="33" applyFont="1" applyFill="1" applyAlignment="1" applyProtection="1">
      <alignment vertical="center"/>
      <protection locked="0"/>
    </xf>
    <xf numFmtId="20" fontId="3" fillId="0" borderId="0" xfId="33" applyNumberFormat="1" applyFont="1" applyFill="1">
      <alignment/>
    </xf>
    <xf numFmtId="49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9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33" applyFont="1" applyFill="1" applyBorder="1" applyAlignment="1" applyProtection="1">
      <alignment horizontal="center" vertical="center" wrapText="1"/>
      <protection locked="0"/>
    </xf>
    <xf numFmtId="49" fontId="9" fillId="34" borderId="10" xfId="33" applyNumberFormat="1" applyFont="1" applyFill="1" applyBorder="1" applyAlignment="1">
      <alignment horizontal="center" vertical="center" wrapText="1"/>
    </xf>
    <xf numFmtId="49" fontId="16" fillId="34" borderId="10" xfId="33" applyNumberFormat="1" applyFont="1" applyFill="1" applyBorder="1" applyAlignment="1">
      <alignment horizontal="center" vertical="center" wrapText="1"/>
    </xf>
    <xf numFmtId="49" fontId="96" fillId="34" borderId="10" xfId="33" applyNumberFormat="1" applyFont="1" applyFill="1" applyBorder="1" applyAlignment="1">
      <alignment horizontal="center" vertical="center" wrapText="1"/>
    </xf>
    <xf numFmtId="49" fontId="97" fillId="34" borderId="10" xfId="33" applyNumberFormat="1" applyFont="1" applyFill="1" applyBorder="1" applyAlignment="1">
      <alignment horizontal="center" vertical="center" wrapText="1"/>
    </xf>
    <xf numFmtId="49" fontId="9" fillId="34" borderId="12" xfId="33" applyNumberFormat="1" applyFont="1" applyFill="1" applyBorder="1" applyAlignment="1">
      <alignment horizontal="center" vertical="center" wrapText="1"/>
    </xf>
    <xf numFmtId="49" fontId="97" fillId="34" borderId="13" xfId="33" applyNumberFormat="1" applyFont="1" applyFill="1" applyBorder="1" applyAlignment="1">
      <alignment horizontal="center" vertical="center" wrapText="1"/>
    </xf>
    <xf numFmtId="49" fontId="9" fillId="34" borderId="13" xfId="33" applyNumberFormat="1" applyFont="1" applyFill="1" applyBorder="1" applyAlignment="1">
      <alignment horizontal="center" vertical="center" wrapText="1"/>
    </xf>
    <xf numFmtId="0" fontId="19" fillId="0" borderId="0" xfId="62" applyFont="1" applyFill="1">
      <alignment/>
      <protection/>
    </xf>
    <xf numFmtId="172" fontId="22" fillId="0" borderId="0" xfId="62" applyNumberFormat="1" applyFont="1" applyFill="1" applyBorder="1" applyAlignment="1">
      <alignment horizontal="center" wrapText="1"/>
      <protection/>
    </xf>
    <xf numFmtId="0" fontId="21" fillId="0" borderId="0" xfId="62" applyFont="1" applyFill="1" applyBorder="1" applyAlignment="1">
      <alignment horizontal="left" wrapText="1"/>
      <protection/>
    </xf>
    <xf numFmtId="0" fontId="21" fillId="0" borderId="0" xfId="62" applyFont="1" applyFill="1" applyBorder="1" applyAlignment="1">
      <alignment horizontal="right" wrapText="1"/>
      <protection/>
    </xf>
    <xf numFmtId="0" fontId="21" fillId="0" borderId="0" xfId="62" applyFont="1" applyFill="1">
      <alignment/>
      <protection/>
    </xf>
    <xf numFmtId="0" fontId="26" fillId="0" borderId="0" xfId="62" applyFont="1" applyFill="1">
      <alignment/>
      <protection/>
    </xf>
    <xf numFmtId="0" fontId="27" fillId="0" borderId="14" xfId="62" applyFont="1" applyFill="1" applyBorder="1" applyAlignment="1">
      <alignment horizontal="center" vertical="center"/>
      <protection/>
    </xf>
    <xf numFmtId="172" fontId="29" fillId="0" borderId="14" xfId="66" applyNumberFormat="1" applyFont="1" applyFill="1" applyBorder="1" applyAlignment="1" applyProtection="1">
      <alignment horizontal="center" vertical="center"/>
      <protection locked="0"/>
    </xf>
    <xf numFmtId="0" fontId="30" fillId="0" borderId="0" xfId="62" applyFont="1" applyFill="1">
      <alignment/>
      <protection/>
    </xf>
    <xf numFmtId="0" fontId="30" fillId="0" borderId="0" xfId="54" applyFont="1" applyFill="1">
      <alignment/>
      <protection/>
    </xf>
    <xf numFmtId="0" fontId="27" fillId="0" borderId="15" xfId="62" applyFont="1" applyFill="1" applyBorder="1" applyAlignment="1">
      <alignment horizontal="center" vertical="center"/>
      <protection/>
    </xf>
    <xf numFmtId="172" fontId="29" fillId="0" borderId="15" xfId="66" applyNumberFormat="1" applyFont="1" applyFill="1" applyBorder="1" applyAlignment="1" applyProtection="1">
      <alignment horizontal="center" vertical="center"/>
      <protection locked="0"/>
    </xf>
    <xf numFmtId="49" fontId="12" fillId="0" borderId="14" xfId="7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2" applyFont="1" applyFill="1" applyAlignment="1">
      <alignment horizontal="center" vertical="center"/>
      <protection/>
    </xf>
    <xf numFmtId="0" fontId="29" fillId="0" borderId="0" xfId="62" applyFont="1" applyFill="1" applyAlignment="1">
      <alignment horizontal="center" vertical="center"/>
      <protection/>
    </xf>
    <xf numFmtId="0" fontId="31" fillId="0" borderId="0" xfId="62" applyFont="1" applyFill="1">
      <alignment/>
      <protection/>
    </xf>
    <xf numFmtId="0" fontId="19" fillId="0" borderId="0" xfId="61" applyFont="1" applyFill="1" applyBorder="1" applyAlignment="1" applyProtection="1">
      <alignment horizontal="center" vertical="top"/>
      <protection/>
    </xf>
    <xf numFmtId="0" fontId="12" fillId="0" borderId="0" xfId="61" applyFont="1" applyFill="1" applyBorder="1" applyAlignment="1" applyProtection="1">
      <alignment horizontal="center" vertical="top"/>
      <protection locked="0"/>
    </xf>
    <xf numFmtId="0" fontId="19" fillId="0" borderId="0" xfId="61" applyFont="1" applyFill="1" applyBorder="1" applyAlignment="1" applyProtection="1">
      <alignment horizontal="center" vertical="top"/>
      <protection locked="0"/>
    </xf>
    <xf numFmtId="0" fontId="19" fillId="0" borderId="0" xfId="61" applyFont="1" applyFill="1" applyBorder="1" applyAlignment="1" applyProtection="1">
      <alignment vertical="top"/>
      <protection locked="0"/>
    </xf>
    <xf numFmtId="1" fontId="19" fillId="0" borderId="0" xfId="61" applyNumberFormat="1" applyFont="1" applyFill="1" applyBorder="1" applyAlignment="1" applyProtection="1">
      <alignment horizontal="center" vertical="top"/>
      <protection/>
    </xf>
    <xf numFmtId="173" fontId="19" fillId="0" borderId="0" xfId="61" applyNumberFormat="1" applyFont="1" applyFill="1" applyBorder="1" applyAlignment="1" applyProtection="1">
      <alignment horizontal="center" vertical="top"/>
      <protection/>
    </xf>
    <xf numFmtId="0" fontId="33" fillId="0" borderId="0" xfId="61" applyFont="1" applyFill="1" applyBorder="1" applyAlignment="1" applyProtection="1">
      <alignment horizontal="center" vertical="top" shrinkToFit="1"/>
      <protection locked="0"/>
    </xf>
    <xf numFmtId="174" fontId="19" fillId="0" borderId="0" xfId="61" applyNumberFormat="1" applyFont="1" applyFill="1" applyBorder="1" applyAlignment="1" applyProtection="1">
      <alignment horizontal="center" vertical="top"/>
      <protection/>
    </xf>
    <xf numFmtId="0" fontId="13" fillId="0" borderId="0" xfId="61" applyFont="1" applyFill="1" applyBorder="1" applyAlignment="1" applyProtection="1">
      <alignment horizontal="center" vertical="top" shrinkToFit="1"/>
      <protection locked="0"/>
    </xf>
    <xf numFmtId="0" fontId="19" fillId="0" borderId="0" xfId="61" applyFont="1" applyFill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9" fontId="20" fillId="0" borderId="0" xfId="79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16" fillId="0" borderId="14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26" fillId="0" borderId="0" xfId="64" applyFont="1" applyFill="1" applyAlignment="1" applyProtection="1">
      <alignment vertical="center"/>
      <protection locked="0"/>
    </xf>
    <xf numFmtId="0" fontId="28" fillId="0" borderId="0" xfId="64" applyFont="1" applyFill="1" applyAlignment="1" applyProtection="1">
      <alignment vertical="center"/>
      <protection locked="0"/>
    </xf>
    <xf numFmtId="0" fontId="39" fillId="0" borderId="0" xfId="64" applyFont="1" applyFill="1" applyAlignment="1" applyProtection="1">
      <alignment vertical="center"/>
      <protection locked="0"/>
    </xf>
    <xf numFmtId="0" fontId="98" fillId="0" borderId="0" xfId="64" applyFont="1" applyFill="1" applyAlignment="1" applyProtection="1">
      <alignment vertical="center"/>
      <protection locked="0"/>
    </xf>
    <xf numFmtId="1" fontId="39" fillId="0" borderId="0" xfId="64" applyNumberFormat="1" applyFont="1" applyFill="1" applyAlignment="1" applyProtection="1">
      <alignment vertical="center"/>
      <protection locked="0"/>
    </xf>
    <xf numFmtId="2" fontId="39" fillId="0" borderId="0" xfId="64" applyNumberFormat="1" applyFont="1" applyFill="1" applyAlignment="1" applyProtection="1">
      <alignment vertical="center"/>
      <protection locked="0"/>
    </xf>
    <xf numFmtId="173" fontId="39" fillId="0" borderId="0" xfId="64" applyNumberFormat="1" applyFont="1" applyFill="1" applyAlignment="1" applyProtection="1">
      <alignment vertical="center"/>
      <protection locked="0"/>
    </xf>
    <xf numFmtId="0" fontId="32" fillId="0" borderId="0" xfId="64" applyFont="1" applyFill="1" applyAlignment="1" applyProtection="1">
      <alignment vertical="center"/>
      <protection locked="0"/>
    </xf>
    <xf numFmtId="1" fontId="28" fillId="0" borderId="0" xfId="64" applyNumberFormat="1" applyFont="1" applyFill="1" applyAlignment="1" applyProtection="1">
      <alignment vertical="center"/>
      <protection locked="0"/>
    </xf>
    <xf numFmtId="173" fontId="28" fillId="0" borderId="0" xfId="64" applyNumberFormat="1" applyFont="1" applyFill="1" applyAlignment="1" applyProtection="1">
      <alignment vertical="center"/>
      <protection locked="0"/>
    </xf>
    <xf numFmtId="0" fontId="37" fillId="0" borderId="14" xfId="0" applyFont="1" applyFill="1" applyBorder="1" applyAlignment="1">
      <alignment horizontal="center" vertical="center"/>
    </xf>
    <xf numFmtId="175" fontId="19" fillId="0" borderId="14" xfId="63" applyNumberFormat="1" applyFont="1" applyFill="1" applyBorder="1" applyAlignment="1" applyProtection="1">
      <alignment horizontal="center" vertical="center"/>
      <protection locked="0"/>
    </xf>
    <xf numFmtId="175" fontId="19" fillId="0" borderId="14" xfId="6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4" fillId="35" borderId="14" xfId="65" applyFont="1" applyFill="1" applyBorder="1" applyAlignment="1" applyProtection="1">
      <alignment vertical="center" wrapText="1"/>
      <protection locked="0"/>
    </xf>
    <xf numFmtId="49" fontId="12" fillId="36" borderId="14" xfId="73" applyNumberFormat="1" applyFont="1" applyFill="1" applyBorder="1" applyAlignment="1" applyProtection="1">
      <alignment horizontal="center" vertical="center"/>
      <protection locked="0"/>
    </xf>
    <xf numFmtId="0" fontId="12" fillId="36" borderId="14" xfId="67" applyFont="1" applyFill="1" applyBorder="1" applyAlignment="1" applyProtection="1">
      <alignment horizontal="center" vertical="center" wrapText="1"/>
      <protection locked="0"/>
    </xf>
    <xf numFmtId="0" fontId="14" fillId="36" borderId="14" xfId="56" applyFont="1" applyFill="1" applyBorder="1" applyAlignment="1" applyProtection="1">
      <alignment horizontal="left" vertical="center" wrapText="1"/>
      <protection locked="0"/>
    </xf>
    <xf numFmtId="49" fontId="12" fillId="35" borderId="14" xfId="73" applyNumberFormat="1" applyFont="1" applyFill="1" applyBorder="1" applyAlignment="1" applyProtection="1">
      <alignment horizontal="center" vertical="center"/>
      <protection locked="0"/>
    </xf>
    <xf numFmtId="49" fontId="12" fillId="36" borderId="14" xfId="71" applyNumberFormat="1" applyFont="1" applyFill="1" applyBorder="1" applyAlignment="1" applyProtection="1">
      <alignment vertical="center" wrapText="1"/>
      <protection locked="0"/>
    </xf>
    <xf numFmtId="0" fontId="14" fillId="36" borderId="14" xfId="65" applyFont="1" applyFill="1" applyBorder="1" applyAlignment="1" applyProtection="1">
      <alignment vertical="center" wrapText="1"/>
      <protection locked="0"/>
    </xf>
    <xf numFmtId="0" fontId="14" fillId="35" borderId="14" xfId="66" applyFont="1" applyFill="1" applyBorder="1" applyAlignment="1" applyProtection="1">
      <alignment horizontal="left" vertical="center" wrapText="1"/>
      <protection locked="0"/>
    </xf>
    <xf numFmtId="0" fontId="12" fillId="36" borderId="16" xfId="67" applyFont="1" applyFill="1" applyBorder="1" applyAlignment="1" applyProtection="1">
      <alignment horizontal="center" vertical="center" wrapText="1"/>
      <protection locked="0"/>
    </xf>
    <xf numFmtId="0" fontId="14" fillId="37" borderId="14" xfId="53" applyFont="1" applyFill="1" applyBorder="1" applyAlignment="1" applyProtection="1">
      <alignment horizontal="left" vertical="center" wrapText="1"/>
      <protection locked="0"/>
    </xf>
    <xf numFmtId="49" fontId="99" fillId="0" borderId="0" xfId="72" applyNumberFormat="1" applyFont="1" applyFill="1" applyBorder="1" applyAlignment="1" applyProtection="1">
      <alignment horizontal="center" vertical="center" wrapText="1"/>
      <protection locked="0"/>
    </xf>
    <xf numFmtId="172" fontId="100" fillId="0" borderId="0" xfId="66" applyNumberFormat="1" applyFont="1" applyFill="1" applyBorder="1" applyAlignment="1" applyProtection="1">
      <alignment horizontal="center" vertical="center"/>
      <protection locked="0"/>
    </xf>
    <xf numFmtId="0" fontId="14" fillId="36" borderId="14" xfId="71" applyFont="1" applyFill="1" applyBorder="1" applyAlignment="1" applyProtection="1">
      <alignment horizontal="left" vertical="center" wrapText="1"/>
      <protection locked="0"/>
    </xf>
    <xf numFmtId="0" fontId="12" fillId="36" borderId="14" xfId="71" applyFont="1" applyFill="1" applyBorder="1" applyAlignment="1" applyProtection="1">
      <alignment horizontal="center" vertical="center" wrapText="1"/>
      <protection locked="0"/>
    </xf>
    <xf numFmtId="0" fontId="12" fillId="36" borderId="14" xfId="59" applyFont="1" applyFill="1" applyBorder="1" applyAlignment="1">
      <alignment horizontal="center" vertical="center"/>
      <protection/>
    </xf>
    <xf numFmtId="0" fontId="14" fillId="36" borderId="14" xfId="70" applyFont="1" applyFill="1" applyBorder="1" applyAlignment="1" applyProtection="1">
      <alignment horizontal="left" vertical="center" wrapText="1"/>
      <protection locked="0"/>
    </xf>
    <xf numFmtId="0" fontId="14" fillId="35" borderId="14" xfId="71" applyFont="1" applyFill="1" applyBorder="1" applyAlignment="1" applyProtection="1">
      <alignment horizontal="left" vertical="center" wrapText="1"/>
      <protection locked="0"/>
    </xf>
    <xf numFmtId="0" fontId="12" fillId="35" borderId="14" xfId="71" applyFont="1" applyFill="1" applyBorder="1" applyAlignment="1" applyProtection="1">
      <alignment horizontal="center" vertical="center" wrapText="1"/>
      <protection locked="0"/>
    </xf>
    <xf numFmtId="0" fontId="12" fillId="0" borderId="14" xfId="33" applyFont="1" applyFill="1" applyBorder="1" applyAlignment="1">
      <alignment horizontal="center" vertical="center" wrapText="1"/>
    </xf>
    <xf numFmtId="49" fontId="12" fillId="0" borderId="14" xfId="33" applyNumberFormat="1" applyFont="1" applyFill="1" applyBorder="1" applyAlignment="1">
      <alignment horizontal="center" vertical="center" wrapText="1"/>
    </xf>
    <xf numFmtId="49" fontId="12" fillId="0" borderId="10" xfId="33" applyNumberFormat="1" applyFont="1" applyFill="1" applyBorder="1" applyAlignment="1">
      <alignment horizontal="center" vertical="center" wrapText="1"/>
    </xf>
    <xf numFmtId="0" fontId="12" fillId="0" borderId="10" xfId="33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center" vertical="center"/>
    </xf>
    <xf numFmtId="0" fontId="27" fillId="0" borderId="0" xfId="62" applyFont="1" applyFill="1" applyBorder="1" applyAlignment="1">
      <alignment horizontal="center" vertical="center"/>
      <protection/>
    </xf>
    <xf numFmtId="0" fontId="14" fillId="35" borderId="0" xfId="71" applyFont="1" applyFill="1" applyBorder="1" applyAlignment="1" applyProtection="1">
      <alignment horizontal="left" vertical="center" wrapText="1"/>
      <protection locked="0"/>
    </xf>
    <xf numFmtId="49" fontId="12" fillId="35" borderId="17" xfId="73" applyNumberFormat="1" applyFont="1" applyFill="1" applyBorder="1" applyAlignment="1" applyProtection="1">
      <alignment horizontal="center" vertical="center"/>
      <protection locked="0"/>
    </xf>
    <xf numFmtId="0" fontId="12" fillId="35" borderId="17" xfId="71" applyFont="1" applyFill="1" applyBorder="1" applyAlignment="1" applyProtection="1">
      <alignment horizontal="center" vertical="center" wrapText="1"/>
      <protection locked="0"/>
    </xf>
    <xf numFmtId="49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71" applyFont="1" applyFill="1" applyBorder="1" applyAlignment="1" applyProtection="1">
      <alignment horizontal="center" vertical="center" wrapText="1"/>
      <protection locked="0"/>
    </xf>
    <xf numFmtId="49" fontId="1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58" applyNumberFormat="1" applyFont="1" applyFill="1" applyBorder="1" applyAlignment="1">
      <alignment horizontal="center" vertical="center"/>
      <protection/>
    </xf>
    <xf numFmtId="0" fontId="12" fillId="35" borderId="15" xfId="71" applyFont="1" applyFill="1" applyBorder="1" applyAlignment="1" applyProtection="1">
      <alignment horizontal="center" vertical="center" wrapText="1"/>
      <protection locked="0"/>
    </xf>
    <xf numFmtId="0" fontId="14" fillId="0" borderId="10" xfId="55" applyFont="1" applyBorder="1" applyAlignment="1">
      <alignment vertical="center" wrapText="1"/>
      <protection/>
    </xf>
    <xf numFmtId="49" fontId="7" fillId="0" borderId="0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58" applyFont="1" applyFill="1" applyBorder="1" applyAlignment="1" applyProtection="1">
      <alignment horizontal="left" vertical="center" wrapText="1"/>
      <protection locked="0"/>
    </xf>
    <xf numFmtId="49" fontId="12" fillId="34" borderId="10" xfId="71" applyNumberFormat="1" applyFont="1" applyFill="1" applyBorder="1" applyAlignment="1" applyProtection="1">
      <alignment vertical="center" wrapText="1"/>
      <protection locked="0"/>
    </xf>
    <xf numFmtId="49" fontId="12" fillId="0" borderId="14" xfId="33" applyNumberFormat="1" applyFont="1" applyFill="1" applyBorder="1" applyAlignment="1" applyProtection="1">
      <alignment horizontal="center" vertical="center" wrapText="1"/>
      <protection locked="0"/>
    </xf>
    <xf numFmtId="49" fontId="95" fillId="0" borderId="12" xfId="33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12" fillId="36" borderId="16" xfId="53" applyFont="1" applyFill="1" applyBorder="1" applyAlignment="1" applyProtection="1">
      <alignment horizontal="center" vertical="center" wrapText="1"/>
      <protection locked="0"/>
    </xf>
    <xf numFmtId="0" fontId="101" fillId="0" borderId="0" xfId="63" applyFont="1" applyFill="1" applyBorder="1" applyAlignment="1" applyProtection="1">
      <alignment horizontal="center" vertical="center" wrapText="1"/>
      <protection locked="0"/>
    </xf>
    <xf numFmtId="172" fontId="29" fillId="0" borderId="0" xfId="66" applyNumberFormat="1" applyFont="1" applyFill="1" applyBorder="1" applyAlignment="1" applyProtection="1">
      <alignment horizontal="center" vertical="center"/>
      <protection locked="0"/>
    </xf>
    <xf numFmtId="49" fontId="99" fillId="0" borderId="14" xfId="33" applyNumberFormat="1" applyFont="1" applyFill="1" applyBorder="1" applyAlignment="1" applyProtection="1">
      <alignment horizontal="center" vertical="center" wrapText="1"/>
      <protection locked="0"/>
    </xf>
    <xf numFmtId="0" fontId="14" fillId="37" borderId="14" xfId="66" applyFont="1" applyFill="1" applyBorder="1" applyAlignment="1" applyProtection="1">
      <alignment horizontal="left" vertical="center" wrapText="1"/>
      <protection locked="0"/>
    </xf>
    <xf numFmtId="0" fontId="12" fillId="36" borderId="18" xfId="53" applyFont="1" applyFill="1" applyBorder="1" applyAlignment="1" applyProtection="1">
      <alignment horizontal="center" vertical="center" wrapText="1"/>
      <protection locked="0"/>
    </xf>
    <xf numFmtId="0" fontId="14" fillId="36" borderId="14" xfId="55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Border="1" applyAlignment="1">
      <alignment vertical="center" wrapText="1"/>
      <protection/>
    </xf>
    <xf numFmtId="0" fontId="12" fillId="0" borderId="14" xfId="71" applyFont="1" applyFill="1" applyBorder="1" applyAlignment="1" applyProtection="1">
      <alignment horizontal="center" vertical="center" wrapText="1"/>
      <protection locked="0"/>
    </xf>
    <xf numFmtId="0" fontId="14" fillId="34" borderId="12" xfId="58" applyFont="1" applyFill="1" applyBorder="1" applyAlignment="1" applyProtection="1">
      <alignment horizontal="left" vertical="center" wrapText="1"/>
      <protection locked="0"/>
    </xf>
    <xf numFmtId="0" fontId="12" fillId="35" borderId="0" xfId="71" applyFont="1" applyFill="1" applyBorder="1" applyAlignment="1" applyProtection="1">
      <alignment horizontal="center" vertical="center" wrapText="1"/>
      <protection locked="0"/>
    </xf>
    <xf numFmtId="0" fontId="14" fillId="35" borderId="0" xfId="66" applyFont="1" applyFill="1" applyBorder="1" applyAlignment="1" applyProtection="1">
      <alignment horizontal="left" vertical="center" wrapText="1"/>
      <protection locked="0"/>
    </xf>
    <xf numFmtId="49" fontId="12" fillId="35" borderId="0" xfId="73" applyNumberFormat="1" applyFont="1" applyFill="1" applyBorder="1" applyAlignment="1" applyProtection="1">
      <alignment horizontal="center" vertical="center"/>
      <protection locked="0"/>
    </xf>
    <xf numFmtId="0" fontId="12" fillId="36" borderId="0" xfId="71" applyFont="1" applyFill="1" applyBorder="1" applyAlignment="1" applyProtection="1">
      <alignment horizontal="center" vertical="center" wrapText="1"/>
      <protection locked="0"/>
    </xf>
    <xf numFmtId="49" fontId="12" fillId="35" borderId="14" xfId="33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textRotation="90" wrapText="1"/>
    </xf>
    <xf numFmtId="49" fontId="12" fillId="0" borderId="0" xfId="7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45" fillId="0" borderId="0" xfId="64" applyFont="1" applyFill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02" fillId="36" borderId="14" xfId="71" applyFont="1" applyFill="1" applyBorder="1" applyAlignment="1" applyProtection="1">
      <alignment vertical="center" wrapText="1"/>
      <protection locked="0"/>
    </xf>
    <xf numFmtId="49" fontId="99" fillId="36" borderId="14" xfId="0" applyNumberFormat="1" applyFont="1" applyFill="1" applyBorder="1" applyAlignment="1">
      <alignment horizontal="center" vertical="center"/>
    </xf>
    <xf numFmtId="0" fontId="99" fillId="36" borderId="14" xfId="71" applyFont="1" applyFill="1" applyBorder="1" applyAlignment="1" applyProtection="1">
      <alignment horizontal="center" vertical="center" wrapText="1"/>
      <protection locked="0"/>
    </xf>
    <xf numFmtId="49" fontId="99" fillId="36" borderId="14" xfId="73" applyNumberFormat="1" applyFont="1" applyFill="1" applyBorder="1" applyAlignment="1" applyProtection="1">
      <alignment horizontal="center" vertical="center"/>
      <protection locked="0"/>
    </xf>
    <xf numFmtId="0" fontId="102" fillId="36" borderId="14" xfId="65" applyFont="1" applyFill="1" applyBorder="1" applyAlignment="1" applyProtection="1">
      <alignment vertical="center" wrapText="1"/>
      <protection locked="0"/>
    </xf>
    <xf numFmtId="49" fontId="99" fillId="0" borderId="14" xfId="33" applyNumberFormat="1" applyFont="1" applyFill="1" applyBorder="1" applyAlignment="1">
      <alignment horizontal="center" vertical="center" wrapText="1"/>
    </xf>
    <xf numFmtId="0" fontId="102" fillId="34" borderId="14" xfId="57" applyFont="1" applyFill="1" applyBorder="1" applyAlignment="1" applyProtection="1">
      <alignment horizontal="left" vertical="center" wrapText="1"/>
      <protection locked="0"/>
    </xf>
    <xf numFmtId="0" fontId="99" fillId="36" borderId="14" xfId="67" applyFont="1" applyFill="1" applyBorder="1" applyAlignment="1" applyProtection="1">
      <alignment horizontal="center" vertical="center" wrapText="1"/>
      <protection locked="0"/>
    </xf>
    <xf numFmtId="0" fontId="102" fillId="36" borderId="14" xfId="58" applyFont="1" applyFill="1" applyBorder="1" applyAlignment="1" applyProtection="1">
      <alignment vertical="center" wrapText="1"/>
      <protection locked="0"/>
    </xf>
    <xf numFmtId="0" fontId="102" fillId="34" borderId="14" xfId="70" applyFont="1" applyFill="1" applyBorder="1" applyAlignment="1" applyProtection="1">
      <alignment horizontal="left" vertical="center" wrapText="1"/>
      <protection locked="0"/>
    </xf>
    <xf numFmtId="49" fontId="99" fillId="34" borderId="14" xfId="58" applyNumberFormat="1" applyFont="1" applyFill="1" applyBorder="1" applyAlignment="1">
      <alignment horizontal="center" vertical="center"/>
      <protection/>
    </xf>
    <xf numFmtId="49" fontId="99" fillId="0" borderId="14" xfId="71" applyNumberFormat="1" applyFont="1" applyFill="1" applyBorder="1" applyAlignment="1" applyProtection="1">
      <alignment horizontal="center" vertical="center" wrapText="1"/>
      <protection locked="0"/>
    </xf>
    <xf numFmtId="0" fontId="99" fillId="35" borderId="14" xfId="71" applyFont="1" applyFill="1" applyBorder="1" applyAlignment="1" applyProtection="1">
      <alignment horizontal="center" vertical="center" wrapText="1"/>
      <protection locked="0"/>
    </xf>
    <xf numFmtId="0" fontId="102" fillId="37" borderId="14" xfId="66" applyFont="1" applyFill="1" applyBorder="1" applyAlignment="1" applyProtection="1">
      <alignment horizontal="left" vertical="center" wrapText="1"/>
      <protection locked="0"/>
    </xf>
    <xf numFmtId="49" fontId="99" fillId="35" borderId="14" xfId="73" applyNumberFormat="1" applyFont="1" applyFill="1" applyBorder="1" applyAlignment="1" applyProtection="1">
      <alignment horizontal="center" vertical="center"/>
      <protection locked="0"/>
    </xf>
    <xf numFmtId="0" fontId="102" fillId="34" borderId="14" xfId="71" applyFont="1" applyFill="1" applyBorder="1" applyAlignment="1" applyProtection="1">
      <alignment vertical="center" wrapText="1"/>
      <protection locked="0"/>
    </xf>
    <xf numFmtId="0" fontId="99" fillId="0" borderId="14" xfId="33" applyFont="1" applyFill="1" applyBorder="1" applyAlignment="1">
      <alignment horizontal="center" vertical="center" wrapText="1"/>
    </xf>
    <xf numFmtId="0" fontId="102" fillId="36" borderId="14" xfId="53" applyFont="1" applyFill="1" applyBorder="1" applyAlignment="1" applyProtection="1">
      <alignment horizontal="left" vertical="center" wrapText="1"/>
      <protection locked="0"/>
    </xf>
    <xf numFmtId="0" fontId="102" fillId="35" borderId="14" xfId="65" applyFont="1" applyFill="1" applyBorder="1" applyAlignment="1" applyProtection="1">
      <alignment vertical="center" wrapText="1"/>
      <protection locked="0"/>
    </xf>
    <xf numFmtId="0" fontId="102" fillId="37" borderId="14" xfId="53" applyFont="1" applyFill="1" applyBorder="1" applyAlignment="1" applyProtection="1">
      <alignment horizontal="left" vertical="center" wrapText="1"/>
      <protection locked="0"/>
    </xf>
    <xf numFmtId="0" fontId="102" fillId="36" borderId="14" xfId="67" applyFont="1" applyFill="1" applyBorder="1" applyAlignment="1" applyProtection="1">
      <alignment horizontal="left" vertical="center" wrapText="1"/>
      <protection locked="0"/>
    </xf>
    <xf numFmtId="49" fontId="99" fillId="36" borderId="14" xfId="74" applyNumberFormat="1" applyFont="1" applyFill="1" applyBorder="1" applyAlignment="1" applyProtection="1">
      <alignment horizontal="center" vertical="center"/>
      <protection locked="0"/>
    </xf>
    <xf numFmtId="0" fontId="102" fillId="35" borderId="14" xfId="71" applyFont="1" applyFill="1" applyBorder="1" applyAlignment="1" applyProtection="1">
      <alignment horizontal="left" vertical="center" wrapText="1"/>
      <protection locked="0"/>
    </xf>
    <xf numFmtId="0" fontId="102" fillId="35" borderId="14" xfId="66" applyFont="1" applyFill="1" applyBorder="1" applyAlignment="1" applyProtection="1">
      <alignment horizontal="left" vertical="center" wrapText="1"/>
      <protection locked="0"/>
    </xf>
    <xf numFmtId="0" fontId="102" fillId="0" borderId="14" xfId="55" applyFont="1" applyBorder="1" applyAlignment="1">
      <alignment vertical="center" wrapText="1"/>
      <protection/>
    </xf>
    <xf numFmtId="49" fontId="99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horizontal="center" vertical="center"/>
    </xf>
    <xf numFmtId="175" fontId="19" fillId="0" borderId="0" xfId="63" applyNumberFormat="1" applyFont="1" applyFill="1" applyBorder="1" applyAlignment="1" applyProtection="1">
      <alignment horizontal="center" vertical="center"/>
      <protection locked="0"/>
    </xf>
    <xf numFmtId="173" fontId="3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5" fontId="19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8" fillId="34" borderId="19" xfId="33" applyFont="1" applyFill="1" applyBorder="1" applyAlignment="1" applyProtection="1">
      <alignment horizontal="center" vertical="center" wrapText="1"/>
      <protection locked="0"/>
    </xf>
    <xf numFmtId="49" fontId="99" fillId="34" borderId="14" xfId="74" applyNumberFormat="1" applyFont="1" applyFill="1" applyBorder="1" applyAlignment="1" applyProtection="1">
      <alignment horizontal="center" vertical="center" wrapText="1"/>
      <protection locked="0"/>
    </xf>
    <xf numFmtId="49" fontId="99" fillId="34" borderId="14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right"/>
    </xf>
    <xf numFmtId="0" fontId="50" fillId="0" borderId="14" xfId="0" applyFont="1" applyFill="1" applyBorder="1" applyAlignment="1">
      <alignment horizontal="center" vertical="center"/>
    </xf>
    <xf numFmtId="0" fontId="28" fillId="0" borderId="0" xfId="64" applyFont="1" applyFill="1" applyAlignment="1" applyProtection="1">
      <alignment horizontal="center" vertical="center"/>
      <protection locked="0"/>
    </xf>
    <xf numFmtId="173" fontId="39" fillId="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6" fillId="0" borderId="14" xfId="0" applyFont="1" applyFill="1" applyBorder="1" applyAlignment="1">
      <alignment horizontal="center" vertical="center" textRotation="90" wrapText="1"/>
    </xf>
    <xf numFmtId="0" fontId="14" fillId="36" borderId="14" xfId="71" applyFont="1" applyFill="1" applyBorder="1" applyAlignment="1" applyProtection="1">
      <alignment vertical="center" wrapText="1"/>
      <protection locked="0"/>
    </xf>
    <xf numFmtId="49" fontId="12" fillId="36" borderId="14" xfId="58" applyNumberFormat="1" applyFont="1" applyFill="1" applyBorder="1" applyAlignment="1" applyProtection="1">
      <alignment horizontal="left" vertical="center" wrapText="1"/>
      <protection locked="0"/>
    </xf>
    <xf numFmtId="0" fontId="53" fillId="34" borderId="14" xfId="33" applyFont="1" applyFill="1" applyBorder="1" applyAlignment="1">
      <alignment horizontal="center"/>
    </xf>
    <xf numFmtId="49" fontId="54" fillId="34" borderId="14" xfId="58" applyNumberFormat="1" applyFont="1" applyFill="1" applyBorder="1" applyAlignment="1" applyProtection="1">
      <alignment horizontal="left" vertical="center" wrapText="1"/>
      <protection locked="0"/>
    </xf>
    <xf numFmtId="49" fontId="12" fillId="34" borderId="14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33" applyFont="1" applyFill="1" applyBorder="1">
      <alignment/>
    </xf>
    <xf numFmtId="0" fontId="103" fillId="0" borderId="14" xfId="33" applyFont="1" applyFill="1" applyBorder="1" applyAlignment="1" applyProtection="1">
      <alignment horizontal="center" vertical="center"/>
      <protection locked="0"/>
    </xf>
    <xf numFmtId="0" fontId="99" fillId="35" borderId="0" xfId="71" applyFont="1" applyFill="1" applyBorder="1" applyAlignment="1" applyProtection="1">
      <alignment horizontal="center" vertical="center" wrapText="1"/>
      <protection locked="0"/>
    </xf>
    <xf numFmtId="49" fontId="99" fillId="35" borderId="0" xfId="73" applyNumberFormat="1" applyFont="1" applyFill="1" applyBorder="1" applyAlignment="1" applyProtection="1">
      <alignment horizontal="center" vertical="center"/>
      <protection locked="0"/>
    </xf>
    <xf numFmtId="0" fontId="99" fillId="36" borderId="0" xfId="71" applyFont="1" applyFill="1" applyBorder="1" applyAlignment="1" applyProtection="1">
      <alignment horizontal="center" vertical="center" wrapText="1"/>
      <protection locked="0"/>
    </xf>
    <xf numFmtId="0" fontId="102" fillId="35" borderId="0" xfId="71" applyFont="1" applyFill="1" applyBorder="1" applyAlignment="1" applyProtection="1">
      <alignment horizontal="left" vertical="center" wrapText="1"/>
      <protection locked="0"/>
    </xf>
    <xf numFmtId="0" fontId="99" fillId="36" borderId="14" xfId="53" applyFont="1" applyFill="1" applyBorder="1" applyAlignment="1" applyProtection="1">
      <alignment horizontal="center" vertical="center" wrapText="1"/>
      <protection locked="0"/>
    </xf>
    <xf numFmtId="0" fontId="102" fillId="36" borderId="14" xfId="66" applyFont="1" applyFill="1" applyBorder="1" applyAlignment="1" applyProtection="1">
      <alignment horizontal="left" vertical="center" wrapText="1"/>
      <protection locked="0"/>
    </xf>
    <xf numFmtId="49" fontId="99" fillId="0" borderId="14" xfId="33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175" fontId="19" fillId="0" borderId="15" xfId="63" applyNumberFormat="1" applyFont="1" applyFill="1" applyBorder="1" applyAlignment="1" applyProtection="1">
      <alignment horizontal="center" vertical="center"/>
      <protection locked="0"/>
    </xf>
    <xf numFmtId="173" fontId="38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75" fontId="19" fillId="0" borderId="15" xfId="63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>
      <alignment horizontal="center" vertical="center" wrapText="1"/>
    </xf>
    <xf numFmtId="0" fontId="98" fillId="0" borderId="0" xfId="64" applyFont="1" applyFill="1" applyAlignment="1" applyProtection="1">
      <alignment vertical="center"/>
      <protection locked="0"/>
    </xf>
    <xf numFmtId="49" fontId="7" fillId="0" borderId="14" xfId="33" applyNumberFormat="1" applyFont="1" applyFill="1" applyBorder="1" applyAlignment="1" applyProtection="1">
      <alignment horizontal="center" vertical="center" wrapText="1"/>
      <protection locked="0"/>
    </xf>
    <xf numFmtId="173" fontId="38" fillId="0" borderId="14" xfId="0" applyNumberFormat="1" applyFont="1" applyFill="1" applyBorder="1" applyAlignment="1">
      <alignment horizontal="center" vertical="center"/>
    </xf>
    <xf numFmtId="0" fontId="14" fillId="35" borderId="14" xfId="65" applyFont="1" applyFill="1" applyBorder="1" applyAlignment="1" applyProtection="1">
      <alignment vertical="center" wrapText="1"/>
      <protection locked="0"/>
    </xf>
    <xf numFmtId="49" fontId="12" fillId="36" borderId="14" xfId="73" applyNumberFormat="1" applyFont="1" applyFill="1" applyBorder="1" applyAlignment="1" applyProtection="1">
      <alignment horizontal="center" vertical="center"/>
      <protection locked="0"/>
    </xf>
    <xf numFmtId="0" fontId="12" fillId="36" borderId="14" xfId="67" applyFont="1" applyFill="1" applyBorder="1" applyAlignment="1" applyProtection="1">
      <alignment horizontal="center" vertical="center" wrapText="1"/>
      <protection locked="0"/>
    </xf>
    <xf numFmtId="49" fontId="12" fillId="35" borderId="14" xfId="73" applyNumberFormat="1" applyFont="1" applyFill="1" applyBorder="1" applyAlignment="1" applyProtection="1">
      <alignment horizontal="center" vertical="center"/>
      <protection locked="0"/>
    </xf>
    <xf numFmtId="0" fontId="14" fillId="36" borderId="14" xfId="65" applyFont="1" applyFill="1" applyBorder="1" applyAlignment="1" applyProtection="1">
      <alignment vertical="center" wrapText="1"/>
      <protection locked="0"/>
    </xf>
    <xf numFmtId="0" fontId="14" fillId="35" borderId="14" xfId="66" applyFont="1" applyFill="1" applyBorder="1" applyAlignment="1" applyProtection="1">
      <alignment horizontal="left" vertical="center" wrapText="1"/>
      <protection locked="0"/>
    </xf>
    <xf numFmtId="0" fontId="14" fillId="37" borderId="14" xfId="53" applyFont="1" applyFill="1" applyBorder="1" applyAlignment="1" applyProtection="1">
      <alignment horizontal="left" vertical="center" wrapText="1"/>
      <protection locked="0"/>
    </xf>
    <xf numFmtId="49" fontId="99" fillId="0" borderId="0" xfId="72" applyNumberFormat="1" applyFont="1" applyFill="1" applyBorder="1" applyAlignment="1" applyProtection="1">
      <alignment horizontal="center" vertical="center" wrapText="1"/>
      <protection locked="0"/>
    </xf>
    <xf numFmtId="172" fontId="100" fillId="0" borderId="0" xfId="66" applyNumberFormat="1" applyFont="1" applyFill="1" applyBorder="1" applyAlignment="1" applyProtection="1">
      <alignment horizontal="center" vertical="center"/>
      <protection locked="0"/>
    </xf>
    <xf numFmtId="0" fontId="12" fillId="36" borderId="14" xfId="71" applyFont="1" applyFill="1" applyBorder="1" applyAlignment="1" applyProtection="1">
      <alignment horizontal="center" vertical="center" wrapText="1"/>
      <protection locked="0"/>
    </xf>
    <xf numFmtId="0" fontId="14" fillId="36" borderId="14" xfId="67" applyFont="1" applyFill="1" applyBorder="1" applyAlignment="1" applyProtection="1">
      <alignment horizontal="left" vertical="center" wrapText="1"/>
      <protection locked="0"/>
    </xf>
    <xf numFmtId="49" fontId="12" fillId="36" borderId="14" xfId="74" applyNumberFormat="1" applyFont="1" applyFill="1" applyBorder="1" applyAlignment="1" applyProtection="1">
      <alignment horizontal="center" vertical="center"/>
      <protection locked="0"/>
    </xf>
    <xf numFmtId="0" fontId="14" fillId="36" borderId="14" xfId="70" applyFont="1" applyFill="1" applyBorder="1" applyAlignment="1" applyProtection="1">
      <alignment horizontal="left" vertical="center" wrapText="1"/>
      <protection locked="0"/>
    </xf>
    <xf numFmtId="0" fontId="14" fillId="36" borderId="14" xfId="53" applyFont="1" applyFill="1" applyBorder="1" applyAlignment="1" applyProtection="1">
      <alignment horizontal="left" vertical="center" wrapText="1"/>
      <protection locked="0"/>
    </xf>
    <xf numFmtId="0" fontId="14" fillId="35" borderId="14" xfId="71" applyFont="1" applyFill="1" applyBorder="1" applyAlignment="1" applyProtection="1">
      <alignment horizontal="left" vertical="center" wrapText="1"/>
      <protection locked="0"/>
    </xf>
    <xf numFmtId="0" fontId="12" fillId="35" borderId="14" xfId="71" applyFont="1" applyFill="1" applyBorder="1" applyAlignment="1" applyProtection="1">
      <alignment horizontal="center" vertical="center" wrapText="1"/>
      <protection locked="0"/>
    </xf>
    <xf numFmtId="49" fontId="12" fillId="36" borderId="14" xfId="0" applyNumberFormat="1" applyFont="1" applyFill="1" applyBorder="1" applyAlignment="1">
      <alignment horizontal="center" vertical="center"/>
    </xf>
    <xf numFmtId="0" fontId="12" fillId="36" borderId="14" xfId="53" applyFont="1" applyFill="1" applyBorder="1" applyAlignment="1" applyProtection="1">
      <alignment horizontal="center" vertical="center" wrapText="1"/>
      <protection locked="0"/>
    </xf>
    <xf numFmtId="0" fontId="14" fillId="36" borderId="14" xfId="58" applyFont="1" applyFill="1" applyBorder="1" applyAlignment="1" applyProtection="1">
      <alignment vertical="center" wrapText="1"/>
      <protection locked="0"/>
    </xf>
    <xf numFmtId="49" fontId="12" fillId="0" borderId="0" xfId="33" applyNumberFormat="1" applyFont="1" applyFill="1" applyBorder="1" applyAlignment="1">
      <alignment horizontal="center" vertical="center" wrapText="1"/>
    </xf>
    <xf numFmtId="0" fontId="3" fillId="0" borderId="14" xfId="33" applyFont="1" applyFill="1" applyBorder="1">
      <alignment/>
    </xf>
    <xf numFmtId="49" fontId="12" fillId="34" borderId="14" xfId="58" applyNumberFormat="1" applyFont="1" applyFill="1" applyBorder="1" applyAlignment="1">
      <alignment horizontal="center" vertical="center"/>
      <protection/>
    </xf>
    <xf numFmtId="49" fontId="99" fillId="0" borderId="14" xfId="33" applyNumberFormat="1" applyFont="1" applyFill="1" applyBorder="1" applyAlignment="1" applyProtection="1">
      <alignment horizontal="center" vertical="center" wrapText="1"/>
      <protection locked="0"/>
    </xf>
    <xf numFmtId="0" fontId="14" fillId="37" borderId="14" xfId="66" applyFont="1" applyFill="1" applyBorder="1" applyAlignment="1" applyProtection="1">
      <alignment horizontal="left" vertical="center" wrapText="1"/>
      <protection locked="0"/>
    </xf>
    <xf numFmtId="0" fontId="14" fillId="36" borderId="14" xfId="66" applyFont="1" applyFill="1" applyBorder="1" applyAlignment="1" applyProtection="1">
      <alignment horizontal="left" vertical="center" wrapText="1"/>
      <protection locked="0"/>
    </xf>
    <xf numFmtId="49" fontId="12" fillId="0" borderId="14" xfId="71" applyNumberFormat="1" applyFont="1" applyFill="1" applyBorder="1" applyAlignment="1" applyProtection="1">
      <alignment horizontal="center" vertical="center" wrapText="1"/>
      <protection locked="0"/>
    </xf>
    <xf numFmtId="0" fontId="12" fillId="35" borderId="0" xfId="71" applyFont="1" applyFill="1" applyBorder="1" applyAlignment="1" applyProtection="1">
      <alignment horizontal="center" vertical="center" wrapText="1"/>
      <protection locked="0"/>
    </xf>
    <xf numFmtId="49" fontId="12" fillId="35" borderId="0" xfId="73" applyNumberFormat="1" applyFont="1" applyFill="1" applyBorder="1" applyAlignment="1" applyProtection="1">
      <alignment horizontal="center" vertical="center"/>
      <protection locked="0"/>
    </xf>
    <xf numFmtId="0" fontId="12" fillId="36" borderId="0" xfId="71" applyFont="1" applyFill="1" applyBorder="1" applyAlignment="1" applyProtection="1">
      <alignment horizontal="center" vertical="center" wrapText="1"/>
      <protection locked="0"/>
    </xf>
    <xf numFmtId="49" fontId="12" fillId="34" borderId="14" xfId="74" applyNumberFormat="1" applyFont="1" applyFill="1" applyBorder="1" applyAlignment="1" applyProtection="1">
      <alignment horizontal="center" vertical="center" wrapText="1"/>
      <protection locked="0"/>
    </xf>
    <xf numFmtId="0" fontId="102" fillId="36" borderId="14" xfId="70" applyFont="1" applyFill="1" applyBorder="1" applyAlignment="1" applyProtection="1">
      <alignment horizontal="left" vertical="center" wrapText="1"/>
      <protection locked="0"/>
    </xf>
    <xf numFmtId="0" fontId="104" fillId="0" borderId="0" xfId="62" applyFont="1" applyFill="1" applyBorder="1" applyAlignment="1">
      <alignment horizontal="center" vertical="center"/>
      <protection/>
    </xf>
    <xf numFmtId="0" fontId="102" fillId="35" borderId="0" xfId="66" applyFont="1" applyFill="1" applyBorder="1" applyAlignment="1" applyProtection="1">
      <alignment horizontal="left" vertical="center" wrapText="1"/>
      <protection locked="0"/>
    </xf>
    <xf numFmtId="0" fontId="51" fillId="36" borderId="0" xfId="65" applyFont="1" applyFill="1" applyBorder="1" applyAlignment="1" applyProtection="1">
      <alignment vertical="center" wrapText="1"/>
      <protection locked="0"/>
    </xf>
    <xf numFmtId="0" fontId="14" fillId="37" borderId="0" xfId="66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>
      <alignment/>
    </xf>
    <xf numFmtId="49" fontId="9" fillId="34" borderId="0" xfId="33" applyNumberFormat="1" applyFont="1" applyFill="1" applyBorder="1" applyAlignment="1">
      <alignment horizontal="center" vertical="center" wrapText="1"/>
    </xf>
    <xf numFmtId="49" fontId="97" fillId="34" borderId="0" xfId="33" applyNumberFormat="1" applyFont="1" applyFill="1" applyBorder="1" applyAlignment="1">
      <alignment horizontal="center" vertical="center" wrapText="1"/>
    </xf>
    <xf numFmtId="49" fontId="16" fillId="34" borderId="0" xfId="33" applyNumberFormat="1" applyFont="1" applyFill="1" applyBorder="1" applyAlignment="1">
      <alignment horizontal="center" vertical="center" wrapText="1"/>
    </xf>
    <xf numFmtId="0" fontId="8" fillId="34" borderId="0" xfId="33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Fill="1" applyBorder="1" applyAlignment="1">
      <alignment horizontal="left" vertical="center" wrapText="1"/>
    </xf>
    <xf numFmtId="49" fontId="7" fillId="0" borderId="0" xfId="33" applyNumberFormat="1" applyFont="1" applyFill="1" applyBorder="1" applyAlignment="1">
      <alignment horizontal="center" vertical="center" wrapText="1"/>
    </xf>
    <xf numFmtId="0" fontId="7" fillId="0" borderId="0" xfId="3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36" borderId="14" xfId="57" applyFont="1" applyFill="1" applyBorder="1" applyAlignment="1" applyProtection="1">
      <alignment horizontal="left" vertical="center" wrapText="1"/>
      <protection locked="0"/>
    </xf>
    <xf numFmtId="49" fontId="12" fillId="0" borderId="21" xfId="7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Fill="1" applyBorder="1" applyAlignment="1" applyProtection="1">
      <alignment horizontal="center" vertical="center" wrapText="1"/>
      <protection locked="0"/>
    </xf>
    <xf numFmtId="9" fontId="12" fillId="0" borderId="0" xfId="79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64" applyFont="1" applyFill="1" applyAlignment="1" applyProtection="1">
      <alignment vertical="center"/>
      <protection locked="0"/>
    </xf>
    <xf numFmtId="0" fontId="105" fillId="0" borderId="0" xfId="64" applyFont="1" applyFill="1" applyAlignment="1" applyProtection="1">
      <alignment vertical="center"/>
      <protection locked="0"/>
    </xf>
    <xf numFmtId="175" fontId="12" fillId="0" borderId="0" xfId="63" applyNumberFormat="1" applyFont="1" applyFill="1" applyBorder="1" applyAlignment="1" applyProtection="1">
      <alignment horizontal="center" vertical="center"/>
      <protection locked="0"/>
    </xf>
    <xf numFmtId="173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5" fontId="12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0" xfId="64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2" fontId="14" fillId="0" borderId="0" xfId="64" applyNumberFormat="1" applyFont="1" applyFill="1" applyAlignment="1" applyProtection="1">
      <alignment vertical="center"/>
      <protection locked="0"/>
    </xf>
    <xf numFmtId="1" fontId="14" fillId="0" borderId="0" xfId="64" applyNumberFormat="1" applyFont="1" applyFill="1" applyAlignment="1" applyProtection="1">
      <alignment vertical="center"/>
      <protection locked="0"/>
    </xf>
    <xf numFmtId="173" fontId="14" fillId="0" borderId="0" xfId="64" applyNumberFormat="1" applyFont="1" applyFill="1" applyAlignment="1" applyProtection="1">
      <alignment vertical="center"/>
      <protection locked="0"/>
    </xf>
    <xf numFmtId="0" fontId="14" fillId="36" borderId="0" xfId="65" applyFont="1" applyFill="1" applyBorder="1" applyAlignment="1" applyProtection="1">
      <alignment vertical="center" wrapText="1"/>
      <protection locked="0"/>
    </xf>
    <xf numFmtId="49" fontId="12" fillId="36" borderId="0" xfId="0" applyNumberFormat="1" applyFont="1" applyFill="1" applyBorder="1" applyAlignment="1">
      <alignment horizontal="center" vertical="center"/>
    </xf>
    <xf numFmtId="0" fontId="12" fillId="0" borderId="0" xfId="33" applyFont="1" applyFill="1" applyBorder="1" applyAlignment="1">
      <alignment horizontal="center" vertical="center" wrapText="1"/>
    </xf>
    <xf numFmtId="0" fontId="14" fillId="36" borderId="0" xfId="70" applyFont="1" applyFill="1" applyBorder="1" applyAlignment="1" applyProtection="1">
      <alignment horizontal="left" vertical="center" wrapText="1"/>
      <protection locked="0"/>
    </xf>
    <xf numFmtId="49" fontId="12" fillId="36" borderId="0" xfId="73" applyNumberFormat="1" applyFont="1" applyFill="1" applyBorder="1" applyAlignment="1" applyProtection="1">
      <alignment horizontal="center" vertical="center"/>
      <protection locked="0"/>
    </xf>
    <xf numFmtId="173" fontId="39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9" fontId="13" fillId="0" borderId="0" xfId="79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7" fillId="34" borderId="0" xfId="33" applyFont="1" applyFill="1" applyAlignment="1">
      <alignment horizontal="center"/>
    </xf>
    <xf numFmtId="0" fontId="9" fillId="0" borderId="23" xfId="33" applyFont="1" applyFill="1" applyBorder="1" applyAlignment="1">
      <alignment horizontal="center" vertical="center" wrapText="1"/>
    </xf>
    <xf numFmtId="0" fontId="9" fillId="0" borderId="24" xfId="33" applyFont="1" applyFill="1" applyBorder="1" applyAlignment="1">
      <alignment horizontal="center" vertical="center" wrapText="1"/>
    </xf>
    <xf numFmtId="0" fontId="9" fillId="0" borderId="25" xfId="33" applyFont="1" applyFill="1" applyBorder="1" applyAlignment="1">
      <alignment horizontal="center" vertical="center" wrapText="1"/>
    </xf>
    <xf numFmtId="0" fontId="9" fillId="0" borderId="26" xfId="33" applyFont="1" applyFill="1" applyBorder="1" applyAlignment="1">
      <alignment horizontal="center" vertical="center" wrapText="1"/>
    </xf>
    <xf numFmtId="0" fontId="9" fillId="0" borderId="27" xfId="33" applyFont="1" applyFill="1" applyBorder="1" applyAlignment="1">
      <alignment horizontal="center" vertical="center" wrapText="1"/>
    </xf>
    <xf numFmtId="0" fontId="9" fillId="0" borderId="28" xfId="33" applyFont="1" applyFill="1" applyBorder="1" applyAlignment="1">
      <alignment horizontal="center" vertical="center" wrapText="1"/>
    </xf>
    <xf numFmtId="0" fontId="3" fillId="0" borderId="29" xfId="33" applyFont="1" applyFill="1" applyBorder="1" applyAlignment="1">
      <alignment horizontal="center" vertical="center"/>
    </xf>
    <xf numFmtId="0" fontId="3" fillId="0" borderId="30" xfId="33" applyFont="1" applyFill="1" applyBorder="1" applyAlignment="1">
      <alignment horizontal="center" vertical="center"/>
    </xf>
    <xf numFmtId="0" fontId="9" fillId="0" borderId="31" xfId="33" applyFont="1" applyFill="1" applyBorder="1" applyAlignment="1">
      <alignment horizontal="center" vertical="center" wrapText="1"/>
    </xf>
    <xf numFmtId="0" fontId="9" fillId="0" borderId="32" xfId="33" applyFont="1" applyFill="1" applyBorder="1" applyAlignment="1">
      <alignment horizontal="center" vertical="center" wrapText="1"/>
    </xf>
    <xf numFmtId="49" fontId="10" fillId="0" borderId="27" xfId="33" applyNumberFormat="1" applyFont="1" applyFill="1" applyBorder="1" applyAlignment="1">
      <alignment horizontal="center" vertical="center" wrapText="1"/>
    </xf>
    <xf numFmtId="49" fontId="10" fillId="0" borderId="28" xfId="33" applyNumberFormat="1" applyFont="1" applyFill="1" applyBorder="1" applyAlignment="1">
      <alignment horizontal="center" vertical="center" wrapText="1"/>
    </xf>
    <xf numFmtId="0" fontId="9" fillId="0" borderId="27" xfId="33" applyFont="1" applyFill="1" applyBorder="1" applyAlignment="1">
      <alignment horizontal="center" vertical="center" textRotation="90" wrapText="1"/>
    </xf>
    <xf numFmtId="0" fontId="9" fillId="0" borderId="28" xfId="33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1" fillId="0" borderId="22" xfId="62" applyFont="1" applyFill="1" applyBorder="1" applyAlignment="1">
      <alignment horizontal="left" wrapText="1"/>
      <protection/>
    </xf>
    <xf numFmtId="0" fontId="23" fillId="0" borderId="14" xfId="62" applyFont="1" applyFill="1" applyBorder="1" applyAlignment="1">
      <alignment horizontal="center" vertical="center" wrapText="1"/>
      <protection/>
    </xf>
    <xf numFmtId="0" fontId="23" fillId="0" borderId="14" xfId="68" applyFont="1" applyFill="1" applyBorder="1" applyAlignment="1">
      <alignment horizontal="center" vertical="center" wrapText="1"/>
      <protection/>
    </xf>
    <xf numFmtId="0" fontId="25" fillId="0" borderId="14" xfId="68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0" fontId="32" fillId="0" borderId="33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wrapText="1"/>
    </xf>
    <xf numFmtId="0" fontId="22" fillId="0" borderId="14" xfId="62" applyFont="1" applyFill="1" applyBorder="1" applyAlignment="1">
      <alignment horizontal="center" vertical="center"/>
      <protection/>
    </xf>
    <xf numFmtId="0" fontId="32" fillId="0" borderId="35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26" xfId="62" applyFont="1" applyFill="1" applyBorder="1" applyAlignment="1">
      <alignment horizontal="center" vertical="center"/>
      <protection/>
    </xf>
    <xf numFmtId="0" fontId="23" fillId="0" borderId="14" xfId="68" applyFont="1" applyFill="1" applyBorder="1" applyAlignment="1">
      <alignment horizontal="center" vertical="center" textRotation="90" wrapText="1"/>
      <protection/>
    </xf>
    <xf numFmtId="0" fontId="32" fillId="0" borderId="36" xfId="62" applyFont="1" applyFill="1" applyBorder="1" applyAlignment="1">
      <alignment horizontal="center" vertical="center"/>
      <protection/>
    </xf>
    <xf numFmtId="0" fontId="32" fillId="0" borderId="22" xfId="62" applyFont="1" applyFill="1" applyBorder="1" applyAlignment="1">
      <alignment horizontal="center" vertical="center"/>
      <protection/>
    </xf>
    <xf numFmtId="0" fontId="32" fillId="0" borderId="37" xfId="62" applyFont="1" applyFill="1" applyBorder="1" applyAlignment="1">
      <alignment horizontal="center" vertical="center"/>
      <protection/>
    </xf>
    <xf numFmtId="0" fontId="101" fillId="0" borderId="0" xfId="63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wrapText="1"/>
    </xf>
    <xf numFmtId="0" fontId="33" fillId="0" borderId="22" xfId="0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14" xfId="69" applyFont="1" applyFill="1" applyBorder="1" applyAlignment="1">
      <alignment horizontal="center" vertical="center" wrapText="1"/>
      <protection/>
    </xf>
    <xf numFmtId="0" fontId="16" fillId="0" borderId="14" xfId="69" applyFont="1" applyFill="1" applyBorder="1" applyAlignment="1">
      <alignment horizontal="center" vertical="center" textRotation="90" wrapText="1"/>
      <protection/>
    </xf>
    <xf numFmtId="0" fontId="36" fillId="0" borderId="14" xfId="69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0" xfId="63" applyFont="1" applyFill="1" applyBorder="1" applyAlignment="1" applyProtection="1">
      <alignment horizontal="center" vertical="center" wrapText="1"/>
      <protection locked="0"/>
    </xf>
    <xf numFmtId="0" fontId="37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26" fillId="36" borderId="0" xfId="67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textRotation="90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36" fillId="0" borderId="15" xfId="69" applyFont="1" applyFill="1" applyBorder="1" applyAlignment="1">
      <alignment horizontal="center" vertical="center" wrapText="1"/>
      <protection/>
    </xf>
    <xf numFmtId="0" fontId="36" fillId="0" borderId="17" xfId="69" applyFont="1" applyFill="1" applyBorder="1" applyAlignment="1">
      <alignment horizontal="center" vertical="center" wrapText="1"/>
      <protection/>
    </xf>
    <xf numFmtId="0" fontId="33" fillId="0" borderId="22" xfId="0" applyFont="1" applyFill="1" applyBorder="1" applyAlignment="1">
      <alignment horizontal="left" wrapText="1"/>
    </xf>
    <xf numFmtId="0" fontId="43" fillId="0" borderId="22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17" xfId="69" applyFont="1" applyFill="1" applyBorder="1" applyAlignment="1">
      <alignment horizontal="center" vertical="center" wrapText="1"/>
      <protection/>
    </xf>
    <xf numFmtId="0" fontId="16" fillId="0" borderId="15" xfId="69" applyFont="1" applyFill="1" applyBorder="1" applyAlignment="1">
      <alignment horizontal="center" vertical="center" textRotation="90" wrapText="1"/>
      <protection/>
    </xf>
    <xf numFmtId="0" fontId="16" fillId="0" borderId="17" xfId="69" applyFont="1" applyFill="1" applyBorder="1" applyAlignment="1">
      <alignment horizontal="center" vertical="center" textRotation="90" wrapText="1"/>
      <protection/>
    </xf>
    <xf numFmtId="0" fontId="4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Пояснени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Выездка ноябрь 2010 г." xfId="54"/>
    <cellStyle name="Обычный 3 3" xfId="55"/>
    <cellStyle name="Обычный 3 3 2" xfId="56"/>
    <cellStyle name="Обычный 3 3 3" xfId="57"/>
    <cellStyle name="Обычный 4" xfId="58"/>
    <cellStyle name="Обычный 5 2" xfId="59"/>
    <cellStyle name="Обычный 7" xfId="60"/>
    <cellStyle name="Обычный_210(1)" xfId="61"/>
    <cellStyle name="Обычный_Выездка ноябрь 2010 г. 2 2 2 2 2 2" xfId="62"/>
    <cellStyle name="Обычный_выездка образец техно" xfId="63"/>
    <cellStyle name="Обычный_Выездка технические1" xfId="64"/>
    <cellStyle name="Обычный_конкур К" xfId="65"/>
    <cellStyle name="Обычный_Лист Microsoft Excel" xfId="66"/>
    <cellStyle name="Обычный_Лист1" xfId="67"/>
    <cellStyle name="Обычный_Лист1 2 2 2 2" xfId="68"/>
    <cellStyle name="Обычный_Лист1 2 2 2 2 2" xfId="69"/>
    <cellStyle name="Обычный_Лист6" xfId="70"/>
    <cellStyle name="Обычный_мастер-лист" xfId="71"/>
    <cellStyle name="Обычный_Орел" xfId="72"/>
    <cellStyle name="Обычный_Россия (В) юниоры" xfId="73"/>
    <cellStyle name="Обычный_Россия (В) юниоры_Мастер-лист конкур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3</xdr:col>
      <xdr:colOff>1524000</xdr:colOff>
      <xdr:row>3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57200"/>
          <a:ext cx="3590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238125</xdr:rowOff>
    </xdr:from>
    <xdr:to>
      <xdr:col>4</xdr:col>
      <xdr:colOff>114300</xdr:colOff>
      <xdr:row>6</xdr:row>
      <xdr:rowOff>38100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990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485775</xdr:rowOff>
    </xdr:from>
    <xdr:to>
      <xdr:col>4</xdr:col>
      <xdr:colOff>66675</xdr:colOff>
      <xdr:row>6</xdr:row>
      <xdr:rowOff>104775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5775"/>
          <a:ext cx="1952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342900</xdr:colOff>
      <xdr:row>6</xdr:row>
      <xdr:rowOff>323850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14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238125</xdr:rowOff>
    </xdr:from>
    <xdr:to>
      <xdr:col>6</xdr:col>
      <xdr:colOff>66675</xdr:colOff>
      <xdr:row>5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6</xdr:col>
      <xdr:colOff>28575</xdr:colOff>
      <xdr:row>4</xdr:row>
      <xdr:rowOff>266700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NataGor\Desktop\&#1057;&#1087;&#1086;&#1088;&#1090;\&#1074;&#1099;&#1077;&#1079;&#1076;&#1082;&#1072;%20&#1073;&#1080;&#1090;&#1094;&#1072;%20&#1086;&#1073;&#1088;&#1072;&#1079;&#1077;&#109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7;&#1054;&#1056;&#1045;&#1042;&#1053;&#1054;&#1042;&#1040;&#1053;&#1048;&#1071;\&#1057;&#1054;&#1056;&#1045;&#1042;&#1053;&#1054;&#1042;&#1040;&#1053;&#1048;&#1071;\&#1040;&#1056;&#1061;&#1048;&#1042;\&#1074;&#1099;&#1077;&#1079;&#1076;&#1082;&#1072;%20&#1073;&#1080;&#1090;&#1094;&#1072;4-6%20&#1072;&#1074;&#1075;&#1091;&#1089;&#1090;&#1072;%2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74;&#1099;&#1077;&#1079;&#1076;&#1082;&#1072;%20&#1073;&#1080;&#1090;&#1094;&#1072;4-6%20&#1072;&#1074;&#1075;&#1091;&#1089;&#1090;&#1072;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Media-markt\Downloads\Downloads\&#1057;&#1087;&#1086;&#1088;&#1090;\&#1042;&#1067;&#1045;&#1047;&#1044;&#1050;&#1040;%20&#1056;&#1040;%20&#1084;&#1072;&#1088;&#1090;%20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Documents%20and%20Settings\&#1042;&#1083;&#1072;&#1076;&#1077;&#1083;&#1077;&#1094;\&#1056;&#1072;&#1073;&#1086;&#1095;&#1080;&#1081;%20&#1089;&#1090;&#1086;&#1083;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&#1060;&#1050;&#1057;&#1052;\Downloads\Users\&#1052;&#1072;&#1088;&#1080;&#1103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7;&#1054;&#1056;&#1045;&#1042;&#1053;&#1054;&#1042;&#1040;&#1053;&#1048;&#1071;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esktop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edia-markt\Downloads\Downloads\&#1057;&#1087;&#1086;&#1088;&#1090;\&#1042;&#1067;&#1045;&#1047;&#1044;&#1050;&#1040;%20&#1056;&#1040;%20&#1084;&#1072;&#1088;&#1090;%2020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NataGor\Desktop\&#1042;&#1067;&#1045;&#1047;&#1044;&#1050;&#1040;%20&#1084;&#1072;&#1081;%202015%20&#1057;&#1054;&#1050;&#1054;&#1056;&#1054;&#105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&#1052;&#1072;&#1088;&#1080;&#1103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&#1060;&#1050;&#1057;&#1052;\Downloads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&#1060;&#1050;&#1057;&#1052;\Downloads\Users\NataGor\Desktop\&#1042;&#1067;&#1045;&#1047;&#1044;&#1050;&#1040;%20&#1084;&#1072;&#1081;%202015%20&#1057;&#1054;&#1050;&#1054;&#1056;&#1054;&#10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&#1060;&#1050;&#1057;&#1052;\Downloads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52;&#1072;&#1088;&#1080;&#1103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4\Desktop\Downloads\Users\NataGor\Desktop\&#1042;&#1067;&#1045;&#1047;&#1044;&#1050;&#1040;%20&#1084;&#1072;&#1081;%202015%20&#1057;&#1054;&#1050;&#1054;&#1056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 общий"/>
      <sheetName val="МП"/>
      <sheetName val="БП"/>
      <sheetName val="КПЮши"/>
      <sheetName val="ППЮры"/>
      <sheetName val="старт 6 февраля"/>
      <sheetName val="ЛПЮши"/>
      <sheetName val="Абс_юноши"/>
      <sheetName val="Абс_юниоры"/>
      <sheetName val="ППД"/>
      <sheetName val="старт7 февраля"/>
      <sheetName val="ППЮши"/>
      <sheetName val="КПД"/>
      <sheetName val="СП1"/>
      <sheetName val="СП В"/>
      <sheetName val="молод"/>
      <sheetName val="ППДмл"/>
      <sheetName val="КЮР БП+СП"/>
      <sheetName val="БК"/>
      <sheetName val="КПЮры"/>
      <sheetName val="ЛП юры"/>
      <sheetName val="КПЮш"/>
      <sheetName val="Кюр Юр"/>
      <sheetName val="СП А"/>
      <sheetName val="Кюр Юш"/>
      <sheetName val="ЛПД"/>
      <sheetName val="ПБП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мастер-лист (2)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IN27"/>
  <sheetViews>
    <sheetView zoomScalePageLayoutView="0" workbookViewId="0" topLeftCell="A13">
      <selection activeCell="B28" sqref="B28"/>
    </sheetView>
  </sheetViews>
  <sheetFormatPr defaultColWidth="9.33203125" defaultRowHeight="12.75"/>
  <cols>
    <col min="1" max="1" width="7.33203125" style="1" customWidth="1"/>
    <col min="2" max="2" width="33" style="1" customWidth="1"/>
    <col min="3" max="3" width="12.83203125" style="5" customWidth="1"/>
    <col min="4" max="4" width="10.83203125" style="4" customWidth="1"/>
    <col min="5" max="5" width="46" style="1" customWidth="1"/>
    <col min="6" max="6" width="12" style="3" customWidth="1"/>
    <col min="7" max="7" width="19.5" style="1" customWidth="1"/>
    <col min="8" max="8" width="13.66015625" style="1" customWidth="1"/>
    <col min="9" max="9" width="12.16015625" style="3" hidden="1" customWidth="1"/>
    <col min="10" max="10" width="12.16015625" style="3" customWidth="1"/>
    <col min="11" max="14" width="12.16015625" style="2" customWidth="1"/>
    <col min="15" max="29" width="4.83203125" style="2" customWidth="1"/>
    <col min="30" max="30" width="7.5" style="2" customWidth="1"/>
    <col min="31" max="32" width="11.33203125" style="2" customWidth="1"/>
    <col min="33" max="16384" width="9.33203125" style="1" customWidth="1"/>
  </cols>
  <sheetData>
    <row r="1" spans="1:8" ht="27.75" customHeight="1">
      <c r="A1" s="233"/>
      <c r="B1" s="233"/>
      <c r="C1" s="234"/>
      <c r="D1" s="234"/>
      <c r="E1" s="234"/>
      <c r="F1" s="235"/>
      <c r="G1" s="235"/>
      <c r="H1" s="233"/>
    </row>
    <row r="2" spans="1:14" ht="27.75" customHeight="1">
      <c r="A2" s="236"/>
      <c r="B2" s="236"/>
      <c r="C2" s="236"/>
      <c r="D2" s="236"/>
      <c r="E2" s="237"/>
      <c r="F2" s="238"/>
      <c r="G2" s="239"/>
      <c r="H2" s="236"/>
      <c r="K2" s="270" t="s">
        <v>152</v>
      </c>
      <c r="L2" s="270"/>
      <c r="M2" s="270"/>
      <c r="N2" s="270"/>
    </row>
    <row r="3" ht="15.75" thickBot="1"/>
    <row r="4" spans="1:32" ht="48.75" customHeight="1" thickBot="1">
      <c r="A4" s="277"/>
      <c r="B4" s="279" t="s">
        <v>15</v>
      </c>
      <c r="C4" s="281" t="s">
        <v>14</v>
      </c>
      <c r="D4" s="283" t="s">
        <v>13</v>
      </c>
      <c r="E4" s="275" t="s">
        <v>12</v>
      </c>
      <c r="F4" s="275" t="s">
        <v>11</v>
      </c>
      <c r="G4" s="275" t="s">
        <v>10</v>
      </c>
      <c r="H4" s="271" t="s">
        <v>9</v>
      </c>
      <c r="I4" s="273" t="s">
        <v>8</v>
      </c>
      <c r="J4" s="19" t="s">
        <v>128</v>
      </c>
      <c r="K4" s="19" t="s">
        <v>6</v>
      </c>
      <c r="L4" s="19" t="s">
        <v>7</v>
      </c>
      <c r="M4" s="18" t="s">
        <v>132</v>
      </c>
      <c r="N4" s="18" t="s">
        <v>130</v>
      </c>
      <c r="O4" s="17"/>
      <c r="P4" s="15"/>
      <c r="Q4" s="15"/>
      <c r="R4" s="15"/>
      <c r="S4" s="16"/>
      <c r="T4" s="15"/>
      <c r="U4" s="13"/>
      <c r="V4" s="13"/>
      <c r="W4" s="13"/>
      <c r="X4" s="15"/>
      <c r="Y4" s="13"/>
      <c r="Z4" s="15"/>
      <c r="AA4" s="15"/>
      <c r="AB4" s="14"/>
      <c r="AC4" s="13"/>
      <c r="AD4" s="13"/>
      <c r="AE4" s="13"/>
      <c r="AF4" s="13"/>
    </row>
    <row r="5" spans="1:32" ht="48.75" customHeight="1" thickBot="1">
      <c r="A5" s="278"/>
      <c r="B5" s="280"/>
      <c r="C5" s="282"/>
      <c r="D5" s="284"/>
      <c r="E5" s="276"/>
      <c r="F5" s="276"/>
      <c r="G5" s="276"/>
      <c r="H5" s="272"/>
      <c r="I5" s="274"/>
      <c r="J5" s="164"/>
      <c r="K5" s="164"/>
      <c r="L5" s="164" t="s">
        <v>68</v>
      </c>
      <c r="M5" s="164" t="s">
        <v>69</v>
      </c>
      <c r="N5" s="164" t="s">
        <v>131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195" ht="40.5" customHeight="1">
      <c r="A6" s="179">
        <v>1</v>
      </c>
      <c r="B6" s="136" t="s">
        <v>200</v>
      </c>
      <c r="C6" s="137" t="s">
        <v>106</v>
      </c>
      <c r="D6" s="139" t="s">
        <v>3</v>
      </c>
      <c r="E6" s="149" t="s">
        <v>201</v>
      </c>
      <c r="F6" s="165" t="s">
        <v>65</v>
      </c>
      <c r="G6" s="134" t="s">
        <v>64</v>
      </c>
      <c r="H6" s="134" t="s">
        <v>129</v>
      </c>
      <c r="I6" s="89"/>
      <c r="J6" s="89"/>
      <c r="K6" s="107"/>
      <c r="L6" s="107"/>
      <c r="M6" s="113" t="s">
        <v>5</v>
      </c>
      <c r="N6" s="107"/>
      <c r="O6" s="10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6"/>
    </row>
    <row r="7" spans="1:195" ht="40.5" customHeight="1">
      <c r="A7" s="179">
        <v>2</v>
      </c>
      <c r="B7" s="132" t="s">
        <v>233</v>
      </c>
      <c r="C7" s="133" t="s">
        <v>232</v>
      </c>
      <c r="D7" s="148" t="s">
        <v>0</v>
      </c>
      <c r="E7" s="155" t="s">
        <v>235</v>
      </c>
      <c r="F7" s="146" t="s">
        <v>220</v>
      </c>
      <c r="G7" s="134" t="s">
        <v>234</v>
      </c>
      <c r="H7" s="134" t="s">
        <v>135</v>
      </c>
      <c r="I7" s="174"/>
      <c r="J7" s="107"/>
      <c r="K7" s="175"/>
      <c r="L7" s="107"/>
      <c r="M7" s="219" t="s">
        <v>5</v>
      </c>
      <c r="N7" s="107"/>
      <c r="O7" s="10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6"/>
    </row>
    <row r="8" spans="1:195" ht="40.5" customHeight="1">
      <c r="A8" s="179">
        <v>3</v>
      </c>
      <c r="B8" s="147" t="s">
        <v>202</v>
      </c>
      <c r="C8" s="137" t="s">
        <v>157</v>
      </c>
      <c r="D8" s="148" t="s">
        <v>0</v>
      </c>
      <c r="E8" s="149" t="s">
        <v>159</v>
      </c>
      <c r="F8" s="153" t="s">
        <v>100</v>
      </c>
      <c r="G8" s="134" t="s">
        <v>64</v>
      </c>
      <c r="H8" s="134" t="s">
        <v>133</v>
      </c>
      <c r="I8" s="137"/>
      <c r="J8" s="137"/>
      <c r="K8" s="113"/>
      <c r="L8" s="113"/>
      <c r="M8" s="217"/>
      <c r="N8" s="113" t="s">
        <v>160</v>
      </c>
      <c r="O8" s="10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6"/>
    </row>
    <row r="9" spans="1:195" ht="40.5" customHeight="1">
      <c r="A9" s="179">
        <v>4</v>
      </c>
      <c r="B9" s="136" t="s">
        <v>237</v>
      </c>
      <c r="C9" s="137" t="s">
        <v>94</v>
      </c>
      <c r="D9" s="148" t="s">
        <v>0</v>
      </c>
      <c r="E9" s="155" t="s">
        <v>235</v>
      </c>
      <c r="F9" s="146" t="s">
        <v>220</v>
      </c>
      <c r="G9" s="134" t="s">
        <v>234</v>
      </c>
      <c r="H9" s="134" t="s">
        <v>135</v>
      </c>
      <c r="I9" s="89"/>
      <c r="J9" s="89"/>
      <c r="K9" s="107"/>
      <c r="L9" s="107"/>
      <c r="M9" s="219" t="s">
        <v>16</v>
      </c>
      <c r="N9" s="107"/>
      <c r="O9" s="10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6"/>
    </row>
    <row r="10" spans="1:195" ht="40.5" customHeight="1">
      <c r="A10" s="179">
        <v>5</v>
      </c>
      <c r="B10" s="136" t="s">
        <v>228</v>
      </c>
      <c r="C10" s="133" t="s">
        <v>227</v>
      </c>
      <c r="D10" s="148" t="s">
        <v>0</v>
      </c>
      <c r="E10" s="227" t="s">
        <v>213</v>
      </c>
      <c r="F10" s="135" t="s">
        <v>212</v>
      </c>
      <c r="G10" s="144" t="s">
        <v>214</v>
      </c>
      <c r="H10" s="134" t="s">
        <v>135</v>
      </c>
      <c r="I10" s="89"/>
      <c r="J10" s="89"/>
      <c r="K10" s="107"/>
      <c r="L10" s="107"/>
      <c r="M10" s="186" t="s">
        <v>5</v>
      </c>
      <c r="N10" s="107"/>
      <c r="O10" s="10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6"/>
    </row>
    <row r="11" spans="1:248" ht="40.5" customHeight="1">
      <c r="A11" s="179">
        <v>6</v>
      </c>
      <c r="B11" s="150" t="s">
        <v>230</v>
      </c>
      <c r="C11" s="137" t="s">
        <v>94</v>
      </c>
      <c r="D11" s="148" t="s">
        <v>0</v>
      </c>
      <c r="E11" s="227" t="s">
        <v>219</v>
      </c>
      <c r="F11" s="166" t="s">
        <v>220</v>
      </c>
      <c r="G11" s="134" t="s">
        <v>221</v>
      </c>
      <c r="H11" s="134" t="s">
        <v>135</v>
      </c>
      <c r="I11" s="89"/>
      <c r="J11" s="89"/>
      <c r="K11" s="107"/>
      <c r="L11" s="107"/>
      <c r="M11" s="186" t="s">
        <v>16</v>
      </c>
      <c r="N11" s="107"/>
      <c r="O11" s="10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0"/>
      <c r="AE11" s="10"/>
      <c r="AF11" s="10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40.5" customHeight="1">
      <c r="A12" s="179">
        <v>7</v>
      </c>
      <c r="B12" s="150" t="s">
        <v>161</v>
      </c>
      <c r="C12" s="137" t="s">
        <v>134</v>
      </c>
      <c r="D12" s="148" t="s">
        <v>0</v>
      </c>
      <c r="E12" s="151" t="s">
        <v>162</v>
      </c>
      <c r="F12" s="135" t="s">
        <v>76</v>
      </c>
      <c r="G12" s="134" t="s">
        <v>64</v>
      </c>
      <c r="H12" s="134" t="s">
        <v>133</v>
      </c>
      <c r="I12" s="89"/>
      <c r="J12" s="89"/>
      <c r="K12" s="107"/>
      <c r="L12" s="107"/>
      <c r="M12" s="107"/>
      <c r="N12" s="113" t="s">
        <v>163</v>
      </c>
      <c r="O12" s="10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0"/>
      <c r="AE12" s="10"/>
      <c r="AF12" s="10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40.5" customHeight="1">
      <c r="A13" s="179">
        <v>8</v>
      </c>
      <c r="B13" s="150" t="s">
        <v>167</v>
      </c>
      <c r="C13" s="137" t="s">
        <v>94</v>
      </c>
      <c r="D13" s="148" t="s">
        <v>102</v>
      </c>
      <c r="E13" s="152" t="s">
        <v>168</v>
      </c>
      <c r="F13" s="153" t="s">
        <v>165</v>
      </c>
      <c r="G13" s="134" t="s">
        <v>64</v>
      </c>
      <c r="H13" s="134" t="s">
        <v>129</v>
      </c>
      <c r="I13" s="89"/>
      <c r="J13" s="89"/>
      <c r="K13" s="107"/>
      <c r="L13" s="113" t="s">
        <v>4</v>
      </c>
      <c r="M13" s="113"/>
      <c r="N13" s="107"/>
      <c r="O13" s="108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0"/>
      <c r="AE13" s="10"/>
      <c r="AF13" s="10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40.5" customHeight="1">
      <c r="A14" s="179">
        <v>9</v>
      </c>
      <c r="B14" s="147" t="s">
        <v>198</v>
      </c>
      <c r="C14" s="137" t="s">
        <v>94</v>
      </c>
      <c r="D14" s="148" t="s">
        <v>0</v>
      </c>
      <c r="E14" s="138" t="s">
        <v>199</v>
      </c>
      <c r="F14" s="142" t="s">
        <v>104</v>
      </c>
      <c r="G14" s="143" t="s">
        <v>241</v>
      </c>
      <c r="H14" s="134" t="s">
        <v>64</v>
      </c>
      <c r="I14" s="176"/>
      <c r="J14" s="176"/>
      <c r="K14" s="107"/>
      <c r="L14" s="107"/>
      <c r="M14" s="113" t="s">
        <v>16</v>
      </c>
      <c r="N14" s="107"/>
      <c r="O14" s="10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/>
      <c r="AE14" s="10"/>
      <c r="AF14" s="10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40.5" customHeight="1">
      <c r="A15" s="179">
        <v>10</v>
      </c>
      <c r="B15" s="140" t="s">
        <v>216</v>
      </c>
      <c r="C15" s="137" t="s">
        <v>217</v>
      </c>
      <c r="D15" s="148" t="s">
        <v>0</v>
      </c>
      <c r="E15" s="227" t="s">
        <v>219</v>
      </c>
      <c r="F15" s="166" t="s">
        <v>220</v>
      </c>
      <c r="G15" s="134" t="s">
        <v>221</v>
      </c>
      <c r="H15" s="134" t="s">
        <v>135</v>
      </c>
      <c r="I15" s="89"/>
      <c r="J15" s="89"/>
      <c r="K15" s="107"/>
      <c r="L15" s="107"/>
      <c r="M15" s="113" t="s">
        <v>16</v>
      </c>
      <c r="N15" s="107"/>
      <c r="O15" s="108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/>
      <c r="AE15" s="10"/>
      <c r="AF15" s="10"/>
      <c r="IF15" s="6"/>
      <c r="IG15" s="6"/>
      <c r="IH15" s="6"/>
      <c r="II15" s="6"/>
      <c r="IJ15" s="6"/>
      <c r="IK15" s="6"/>
      <c r="IL15" s="6"/>
      <c r="IM15" s="6"/>
      <c r="IN15" s="6"/>
    </row>
    <row r="16" spans="1:248" s="6" customFormat="1" ht="40.5" customHeight="1">
      <c r="A16" s="179">
        <v>11</v>
      </c>
      <c r="B16" s="156" t="s">
        <v>223</v>
      </c>
      <c r="C16" s="137" t="s">
        <v>134</v>
      </c>
      <c r="D16" s="148" t="s">
        <v>0</v>
      </c>
      <c r="E16" s="185" t="s">
        <v>225</v>
      </c>
      <c r="F16" s="184" t="s">
        <v>60</v>
      </c>
      <c r="G16" s="134" t="s">
        <v>224</v>
      </c>
      <c r="H16" s="134" t="s">
        <v>135</v>
      </c>
      <c r="I16" s="89"/>
      <c r="J16" s="89"/>
      <c r="K16" s="107"/>
      <c r="L16" s="186" t="s">
        <v>4</v>
      </c>
      <c r="M16" s="107"/>
      <c r="N16" s="107"/>
      <c r="O16" s="10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9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32" ht="40.5" customHeight="1">
      <c r="A17" s="179">
        <v>12</v>
      </c>
      <c r="B17" s="136" t="s">
        <v>164</v>
      </c>
      <c r="C17" s="137" t="s">
        <v>157</v>
      </c>
      <c r="D17" s="139" t="s">
        <v>71</v>
      </c>
      <c r="E17" s="151" t="s">
        <v>162</v>
      </c>
      <c r="F17" s="135" t="s">
        <v>76</v>
      </c>
      <c r="G17" s="134" t="s">
        <v>64</v>
      </c>
      <c r="H17" s="134" t="s">
        <v>133</v>
      </c>
      <c r="I17" s="89"/>
      <c r="J17" s="89"/>
      <c r="K17" s="89"/>
      <c r="L17" s="1"/>
      <c r="M17" s="113" t="s">
        <v>16</v>
      </c>
      <c r="N17" s="107"/>
      <c r="O17" s="10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40.5" customHeight="1">
      <c r="A18" s="179">
        <v>13</v>
      </c>
      <c r="B18" s="136" t="s">
        <v>173</v>
      </c>
      <c r="C18" s="157" t="s">
        <v>172</v>
      </c>
      <c r="D18" s="144" t="s">
        <v>0</v>
      </c>
      <c r="E18" s="151" t="s">
        <v>176</v>
      </c>
      <c r="F18" s="135" t="s">
        <v>174</v>
      </c>
      <c r="G18" s="134" t="s">
        <v>175</v>
      </c>
      <c r="H18" s="134" t="s">
        <v>135</v>
      </c>
      <c r="I18" s="89"/>
      <c r="J18" s="89"/>
      <c r="K18" s="137" t="s">
        <v>6</v>
      </c>
      <c r="L18" s="107"/>
      <c r="M18" s="113"/>
      <c r="N18" s="107"/>
      <c r="O18" s="10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194" ht="40.5" customHeight="1">
      <c r="A19" s="179">
        <v>14</v>
      </c>
      <c r="B19" s="154" t="s">
        <v>186</v>
      </c>
      <c r="C19" s="157" t="s">
        <v>187</v>
      </c>
      <c r="D19" s="144">
        <v>1</v>
      </c>
      <c r="E19" s="141" t="s">
        <v>197</v>
      </c>
      <c r="F19" s="135" t="s">
        <v>188</v>
      </c>
      <c r="G19" s="144" t="s">
        <v>193</v>
      </c>
      <c r="H19" s="134" t="s">
        <v>135</v>
      </c>
      <c r="I19" s="89"/>
      <c r="J19" s="89"/>
      <c r="K19" s="107"/>
      <c r="L19" s="113" t="s">
        <v>4</v>
      </c>
      <c r="M19" s="107"/>
      <c r="N19" s="107"/>
      <c r="O19" s="108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0"/>
      <c r="AE19" s="10"/>
      <c r="AF19" s="10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</row>
    <row r="20" spans="1:194" ht="40.5" customHeight="1">
      <c r="A20" s="179">
        <v>15</v>
      </c>
      <c r="B20" s="154" t="s">
        <v>194</v>
      </c>
      <c r="C20" s="157" t="s">
        <v>190</v>
      </c>
      <c r="D20" s="144" t="s">
        <v>1</v>
      </c>
      <c r="E20" s="141" t="s">
        <v>195</v>
      </c>
      <c r="F20" s="135" t="s">
        <v>191</v>
      </c>
      <c r="G20" s="144" t="s">
        <v>193</v>
      </c>
      <c r="H20" s="134" t="s">
        <v>135</v>
      </c>
      <c r="I20" s="89"/>
      <c r="J20" s="89"/>
      <c r="K20" s="107"/>
      <c r="L20" s="113" t="s">
        <v>5</v>
      </c>
      <c r="M20" s="107"/>
      <c r="N20" s="107"/>
      <c r="O20" s="108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0"/>
      <c r="AE20" s="10"/>
      <c r="AF20" s="10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</row>
    <row r="21" spans="1:194" ht="40.5" customHeight="1">
      <c r="A21" s="179">
        <v>16</v>
      </c>
      <c r="B21" s="154" t="s">
        <v>177</v>
      </c>
      <c r="C21" s="157" t="s">
        <v>138</v>
      </c>
      <c r="D21" s="144" t="s">
        <v>71</v>
      </c>
      <c r="E21" s="141" t="s">
        <v>178</v>
      </c>
      <c r="F21" s="135" t="s">
        <v>139</v>
      </c>
      <c r="G21" s="144" t="s">
        <v>140</v>
      </c>
      <c r="H21" s="134" t="s">
        <v>135</v>
      </c>
      <c r="I21" s="89"/>
      <c r="J21" s="89"/>
      <c r="K21" s="107"/>
      <c r="L21" s="107"/>
      <c r="M21" s="113" t="s">
        <v>16</v>
      </c>
      <c r="N21" s="107"/>
      <c r="O21" s="108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0"/>
      <c r="AE21" s="10"/>
      <c r="AF21" s="10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</row>
    <row r="22" spans="1:194" ht="40.5" customHeight="1">
      <c r="A22" s="179">
        <v>17</v>
      </c>
      <c r="B22" s="154" t="s">
        <v>210</v>
      </c>
      <c r="C22" s="157" t="s">
        <v>211</v>
      </c>
      <c r="D22" s="144" t="s">
        <v>3</v>
      </c>
      <c r="E22" s="227" t="s">
        <v>213</v>
      </c>
      <c r="F22" s="135" t="s">
        <v>212</v>
      </c>
      <c r="G22" s="144" t="s">
        <v>214</v>
      </c>
      <c r="H22" s="134" t="s">
        <v>135</v>
      </c>
      <c r="I22" s="89"/>
      <c r="J22" s="89"/>
      <c r="K22" s="107"/>
      <c r="L22" s="107"/>
      <c r="M22" s="113" t="s">
        <v>5</v>
      </c>
      <c r="N22" s="107"/>
      <c r="O22" s="108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0"/>
      <c r="AE22" s="10"/>
      <c r="AF22" s="10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</row>
    <row r="23" spans="1:194" ht="40.5" customHeight="1">
      <c r="A23" s="179">
        <v>18</v>
      </c>
      <c r="B23" s="154" t="s">
        <v>204</v>
      </c>
      <c r="C23" s="157" t="s">
        <v>209</v>
      </c>
      <c r="D23" s="144" t="s">
        <v>0</v>
      </c>
      <c r="E23" s="141" t="s">
        <v>206</v>
      </c>
      <c r="F23" s="135" t="s">
        <v>207</v>
      </c>
      <c r="G23" s="144" t="s">
        <v>208</v>
      </c>
      <c r="H23" s="134" t="s">
        <v>135</v>
      </c>
      <c r="I23" s="89"/>
      <c r="J23" s="89"/>
      <c r="K23" s="107"/>
      <c r="L23" s="113" t="s">
        <v>5</v>
      </c>
      <c r="M23" s="107"/>
      <c r="N23" s="178"/>
      <c r="O23" s="108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0"/>
      <c r="AE23" s="10"/>
      <c r="AF23" s="10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</row>
    <row r="24" spans="1:195" ht="40.5" customHeight="1">
      <c r="A24" s="179">
        <v>19</v>
      </c>
      <c r="B24" s="136" t="s">
        <v>155</v>
      </c>
      <c r="C24" s="137" t="s">
        <v>157</v>
      </c>
      <c r="D24" s="144" t="s">
        <v>0</v>
      </c>
      <c r="E24" s="145" t="s">
        <v>156</v>
      </c>
      <c r="F24" s="146" t="s">
        <v>98</v>
      </c>
      <c r="G24" s="134" t="s">
        <v>64</v>
      </c>
      <c r="H24" s="134" t="s">
        <v>133</v>
      </c>
      <c r="I24" s="89"/>
      <c r="J24" s="89"/>
      <c r="K24" s="178"/>
      <c r="L24" s="107"/>
      <c r="M24" s="113" t="s">
        <v>16</v>
      </c>
      <c r="N24" s="113" t="s">
        <v>160</v>
      </c>
      <c r="O24" s="10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GM24" s="8"/>
    </row>
    <row r="25" spans="1:195" ht="40.5" customHeight="1">
      <c r="A25" s="179">
        <v>20</v>
      </c>
      <c r="B25" s="136" t="s">
        <v>179</v>
      </c>
      <c r="C25" s="157" t="s">
        <v>180</v>
      </c>
      <c r="D25" s="144" t="s">
        <v>1</v>
      </c>
      <c r="E25" s="145" t="s">
        <v>184</v>
      </c>
      <c r="F25" s="146" t="s">
        <v>183</v>
      </c>
      <c r="G25" s="134" t="s">
        <v>181</v>
      </c>
      <c r="H25" s="134" t="s">
        <v>182</v>
      </c>
      <c r="I25" s="89"/>
      <c r="J25" s="137" t="s">
        <v>128</v>
      </c>
      <c r="K25" s="178"/>
      <c r="L25" s="107"/>
      <c r="M25" s="113"/>
      <c r="N25" s="11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GM25" s="8"/>
    </row>
    <row r="26" spans="1:195" ht="40.5" customHeight="1">
      <c r="A26" s="179">
        <v>21</v>
      </c>
      <c r="B26" s="136" t="s">
        <v>171</v>
      </c>
      <c r="C26" s="157" t="s">
        <v>170</v>
      </c>
      <c r="D26" s="144">
        <v>1</v>
      </c>
      <c r="E26" s="145" t="s">
        <v>169</v>
      </c>
      <c r="F26" s="146" t="s">
        <v>67</v>
      </c>
      <c r="G26" s="134" t="s">
        <v>64</v>
      </c>
      <c r="H26" s="134" t="s">
        <v>64</v>
      </c>
      <c r="I26" s="89"/>
      <c r="J26" s="89"/>
      <c r="K26" s="178"/>
      <c r="L26" s="113" t="s">
        <v>4</v>
      </c>
      <c r="M26" s="113"/>
      <c r="N26" s="11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GM26" s="8"/>
    </row>
    <row r="27" spans="3:6" ht="15">
      <c r="C27" s="1"/>
      <c r="D27" s="1"/>
      <c r="F27" s="1"/>
    </row>
  </sheetData>
  <sheetProtection selectLockedCells="1" selectUnlockedCells="1"/>
  <mergeCells count="10">
    <mergeCell ref="K2:N2"/>
    <mergeCell ref="H4:H5"/>
    <mergeCell ref="I4:I5"/>
    <mergeCell ref="F4:F5"/>
    <mergeCell ref="G4:G5"/>
    <mergeCell ref="A4:A5"/>
    <mergeCell ref="B4:B5"/>
    <mergeCell ref="C4:C5"/>
    <mergeCell ref="D4:D5"/>
    <mergeCell ref="E4:E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X66"/>
  <sheetViews>
    <sheetView view="pageBreakPreview" zoomScaleSheetLayoutView="100" workbookViewId="0" topLeftCell="A7">
      <selection activeCell="G29" sqref="G29"/>
    </sheetView>
  </sheetViews>
  <sheetFormatPr defaultColWidth="6.83203125" defaultRowHeight="12.75"/>
  <cols>
    <col min="1" max="1" width="11" style="33" customWidth="1"/>
    <col min="2" max="2" width="11.16015625" style="33" customWidth="1"/>
    <col min="3" max="3" width="15" style="34" customWidth="1"/>
    <col min="4" max="4" width="30.5" style="35" customWidth="1"/>
    <col min="5" max="5" width="13.83203125" style="20" hidden="1" customWidth="1"/>
    <col min="6" max="6" width="7.66015625" style="25" customWidth="1"/>
    <col min="7" max="7" width="75.33203125" style="35" customWidth="1"/>
    <col min="8" max="8" width="11" style="20" hidden="1" customWidth="1"/>
    <col min="9" max="9" width="20.16015625" style="20" hidden="1" customWidth="1"/>
    <col min="10" max="10" width="36.66015625" style="35" customWidth="1"/>
    <col min="11" max="156" width="10.66015625" style="20" customWidth="1"/>
    <col min="157" max="16384" width="6.83203125" style="20" customWidth="1"/>
  </cols>
  <sheetData>
    <row r="1" spans="1:10" ht="36" customHeight="1">
      <c r="A1" s="285" t="s">
        <v>136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7.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3" spans="1:10" ht="56.25" customHeight="1">
      <c r="A3" s="287" t="s">
        <v>17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24" ht="36" customHeight="1">
      <c r="A4" s="305" t="s">
        <v>238</v>
      </c>
      <c r="B4" s="306"/>
      <c r="C4" s="306"/>
      <c r="D4" s="306"/>
      <c r="E4" s="306"/>
      <c r="F4" s="306"/>
      <c r="G4" s="306"/>
      <c r="H4" s="306"/>
      <c r="I4" s="306"/>
      <c r="J4" s="30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10" s="24" customFormat="1" ht="20.25" customHeight="1">
      <c r="A5" s="288" t="s">
        <v>58</v>
      </c>
      <c r="B5" s="288"/>
      <c r="C5" s="288"/>
      <c r="D5" s="288"/>
      <c r="E5" s="288"/>
      <c r="F5" s="288"/>
      <c r="G5" s="21"/>
      <c r="H5" s="22"/>
      <c r="I5" s="22"/>
      <c r="J5" s="23" t="s">
        <v>239</v>
      </c>
    </row>
    <row r="6" spans="1:10" s="25" customFormat="1" ht="20.25" customHeight="1">
      <c r="A6" s="289" t="s">
        <v>18</v>
      </c>
      <c r="B6" s="289" t="s">
        <v>19</v>
      </c>
      <c r="C6" s="297" t="s">
        <v>20</v>
      </c>
      <c r="D6" s="290" t="s">
        <v>21</v>
      </c>
      <c r="E6" s="290" t="s">
        <v>22</v>
      </c>
      <c r="F6" s="301" t="s">
        <v>13</v>
      </c>
      <c r="G6" s="290" t="s">
        <v>23</v>
      </c>
      <c r="H6" s="290" t="s">
        <v>24</v>
      </c>
      <c r="I6" s="291" t="s">
        <v>10</v>
      </c>
      <c r="J6" s="292" t="s">
        <v>9</v>
      </c>
    </row>
    <row r="7" spans="1:10" s="25" customFormat="1" ht="32.25" customHeight="1">
      <c r="A7" s="289"/>
      <c r="B7" s="289"/>
      <c r="C7" s="297"/>
      <c r="D7" s="290"/>
      <c r="E7" s="290"/>
      <c r="F7" s="301"/>
      <c r="G7" s="290"/>
      <c r="H7" s="290"/>
      <c r="I7" s="291"/>
      <c r="J7" s="292"/>
    </row>
    <row r="8" spans="1:206" s="25" customFormat="1" ht="31.5" customHeight="1">
      <c r="A8" s="293" t="s">
        <v>242</v>
      </c>
      <c r="B8" s="294"/>
      <c r="C8" s="294"/>
      <c r="D8" s="294"/>
      <c r="E8" s="294"/>
      <c r="F8" s="294"/>
      <c r="G8" s="294"/>
      <c r="H8" s="294"/>
      <c r="I8" s="294"/>
      <c r="J8" s="295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9"/>
      <c r="GU8" s="29"/>
      <c r="GV8" s="29"/>
      <c r="GW8" s="29"/>
      <c r="GX8" s="29"/>
    </row>
    <row r="9" spans="1:206" s="25" customFormat="1" ht="31.5" customHeight="1">
      <c r="A9" s="26">
        <v>1</v>
      </c>
      <c r="B9" s="90" t="s">
        <v>5</v>
      </c>
      <c r="C9" s="27">
        <v>0.4583333333333333</v>
      </c>
      <c r="D9" s="211" t="s">
        <v>189</v>
      </c>
      <c r="E9" s="109" t="s">
        <v>190</v>
      </c>
      <c r="F9" s="212" t="s">
        <v>1</v>
      </c>
      <c r="G9" s="85" t="s">
        <v>192</v>
      </c>
      <c r="H9" s="198" t="s">
        <v>191</v>
      </c>
      <c r="I9" s="212" t="s">
        <v>193</v>
      </c>
      <c r="J9" s="206" t="s">
        <v>135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9"/>
      <c r="GU9" s="29"/>
      <c r="GV9" s="29"/>
      <c r="GW9" s="29"/>
      <c r="GX9" s="29"/>
    </row>
    <row r="10" spans="1:206" s="25" customFormat="1" ht="31.5" customHeight="1">
      <c r="A10" s="293" t="s">
        <v>240</v>
      </c>
      <c r="B10" s="294"/>
      <c r="C10" s="294"/>
      <c r="D10" s="294"/>
      <c r="E10" s="294"/>
      <c r="F10" s="294"/>
      <c r="G10" s="294"/>
      <c r="H10" s="294"/>
      <c r="I10" s="294"/>
      <c r="J10" s="29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9"/>
      <c r="GU10" s="29"/>
      <c r="GV10" s="29"/>
      <c r="GW10" s="29"/>
      <c r="GX10" s="29"/>
    </row>
    <row r="11" spans="1:206" s="25" customFormat="1" ht="31.5" customHeight="1">
      <c r="A11" s="26">
        <v>1</v>
      </c>
      <c r="B11" s="242"/>
      <c r="C11" s="27">
        <v>0.46527777777777773</v>
      </c>
      <c r="D11" s="201" t="s">
        <v>247</v>
      </c>
      <c r="E11" s="109" t="s">
        <v>180</v>
      </c>
      <c r="F11" s="212" t="s">
        <v>1</v>
      </c>
      <c r="G11" s="220" t="s">
        <v>248</v>
      </c>
      <c r="H11" s="200" t="s">
        <v>183</v>
      </c>
      <c r="I11" s="206" t="s">
        <v>181</v>
      </c>
      <c r="J11" s="206" t="s">
        <v>182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9"/>
      <c r="GU11" s="29"/>
      <c r="GV11" s="29"/>
      <c r="GW11" s="29"/>
      <c r="GX11" s="29"/>
    </row>
    <row r="12" spans="1:206" s="25" customFormat="1" ht="31.5" customHeight="1">
      <c r="A12" s="293" t="s">
        <v>25</v>
      </c>
      <c r="B12" s="294"/>
      <c r="C12" s="294"/>
      <c r="D12" s="294"/>
      <c r="E12" s="294"/>
      <c r="F12" s="294"/>
      <c r="G12" s="294"/>
      <c r="H12" s="294"/>
      <c r="I12" s="294"/>
      <c r="J12" s="29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9"/>
      <c r="GU12" s="29"/>
      <c r="GV12" s="29"/>
      <c r="GW12" s="29"/>
      <c r="GX12" s="29"/>
    </row>
    <row r="13" spans="1:11" s="25" customFormat="1" ht="31.5" customHeight="1">
      <c r="A13" s="26">
        <v>1</v>
      </c>
      <c r="B13" s="32"/>
      <c r="C13" s="27">
        <v>0.47222222222222227</v>
      </c>
      <c r="D13" s="201" t="s">
        <v>249</v>
      </c>
      <c r="E13" s="109" t="s">
        <v>172</v>
      </c>
      <c r="F13" s="212" t="s">
        <v>0</v>
      </c>
      <c r="G13" s="203" t="s">
        <v>250</v>
      </c>
      <c r="H13" s="198" t="s">
        <v>174</v>
      </c>
      <c r="I13" s="206" t="s">
        <v>175</v>
      </c>
      <c r="J13" s="206" t="s">
        <v>135</v>
      </c>
      <c r="K13" s="6"/>
    </row>
    <row r="14" spans="1:11" s="25" customFormat="1" ht="31.5" customHeight="1">
      <c r="A14" s="293" t="s">
        <v>242</v>
      </c>
      <c r="B14" s="294"/>
      <c r="C14" s="294"/>
      <c r="D14" s="294"/>
      <c r="E14" s="294"/>
      <c r="F14" s="294"/>
      <c r="G14" s="294"/>
      <c r="H14" s="294"/>
      <c r="I14" s="294"/>
      <c r="J14" s="295"/>
      <c r="K14" s="6"/>
    </row>
    <row r="15" spans="1:11" s="25" customFormat="1" ht="31.5" customHeight="1">
      <c r="A15" s="26">
        <v>2</v>
      </c>
      <c r="B15" s="90" t="s">
        <v>5</v>
      </c>
      <c r="C15" s="27">
        <v>0.4791666666666667</v>
      </c>
      <c r="D15" s="211" t="s">
        <v>203</v>
      </c>
      <c r="E15" s="109" t="s">
        <v>209</v>
      </c>
      <c r="F15" s="212" t="s">
        <v>0</v>
      </c>
      <c r="G15" s="85" t="s">
        <v>205</v>
      </c>
      <c r="H15" s="198" t="s">
        <v>207</v>
      </c>
      <c r="I15" s="212" t="s">
        <v>208</v>
      </c>
      <c r="J15" s="206" t="s">
        <v>135</v>
      </c>
      <c r="K15" s="6"/>
    </row>
    <row r="16" spans="1:206" s="25" customFormat="1" ht="31.5" customHeight="1">
      <c r="A16" s="26">
        <v>3</v>
      </c>
      <c r="B16" s="32" t="s">
        <v>4</v>
      </c>
      <c r="C16" s="31">
        <v>0.4840277777777778</v>
      </c>
      <c r="D16" s="201" t="s">
        <v>251</v>
      </c>
      <c r="E16" s="109" t="s">
        <v>170</v>
      </c>
      <c r="F16" s="212">
        <v>1</v>
      </c>
      <c r="G16" s="220" t="s">
        <v>243</v>
      </c>
      <c r="H16" s="200" t="s">
        <v>67</v>
      </c>
      <c r="I16" s="206" t="s">
        <v>64</v>
      </c>
      <c r="J16" s="206" t="s">
        <v>64</v>
      </c>
      <c r="K16" s="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9"/>
      <c r="GU16" s="29"/>
      <c r="GV16" s="29"/>
      <c r="GW16" s="29"/>
      <c r="GX16" s="29"/>
    </row>
    <row r="17" spans="1:206" s="25" customFormat="1" ht="31.5" customHeight="1">
      <c r="A17" s="26">
        <v>4</v>
      </c>
      <c r="B17" s="32" t="s">
        <v>4</v>
      </c>
      <c r="C17" s="31">
        <v>0.48819444444444443</v>
      </c>
      <c r="D17" s="197" t="s">
        <v>154</v>
      </c>
      <c r="E17" s="89" t="s">
        <v>94</v>
      </c>
      <c r="F17" s="88" t="s">
        <v>102</v>
      </c>
      <c r="G17" s="207" t="s">
        <v>166</v>
      </c>
      <c r="H17" s="208" t="s">
        <v>165</v>
      </c>
      <c r="I17" s="206" t="s">
        <v>64</v>
      </c>
      <c r="J17" s="206" t="s">
        <v>129</v>
      </c>
      <c r="K17" s="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9"/>
      <c r="GU17" s="29"/>
      <c r="GV17" s="29"/>
      <c r="GW17" s="29"/>
      <c r="GX17" s="29"/>
    </row>
    <row r="18" spans="1:206" s="25" customFormat="1" ht="31.5" customHeight="1">
      <c r="A18" s="26">
        <v>5</v>
      </c>
      <c r="B18" s="32" t="s">
        <v>4</v>
      </c>
      <c r="C18" s="31">
        <v>0.4923611111111111</v>
      </c>
      <c r="D18" s="211" t="s">
        <v>185</v>
      </c>
      <c r="E18" s="109" t="s">
        <v>187</v>
      </c>
      <c r="F18" s="212">
        <v>1</v>
      </c>
      <c r="G18" s="85" t="s">
        <v>196</v>
      </c>
      <c r="H18" s="198" t="s">
        <v>188</v>
      </c>
      <c r="I18" s="212" t="s">
        <v>193</v>
      </c>
      <c r="J18" s="206" t="s">
        <v>135</v>
      </c>
      <c r="K18" s="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9"/>
      <c r="GU18" s="29"/>
      <c r="GV18" s="29"/>
      <c r="GW18" s="29"/>
      <c r="GX18" s="29"/>
    </row>
    <row r="19" spans="1:206" s="25" customFormat="1" ht="31.5" customHeight="1">
      <c r="A19" s="26">
        <v>6</v>
      </c>
      <c r="B19" s="32" t="s">
        <v>4</v>
      </c>
      <c r="C19" s="31">
        <v>0.49652777777777773</v>
      </c>
      <c r="D19" s="117" t="s">
        <v>222</v>
      </c>
      <c r="E19" s="89" t="s">
        <v>134</v>
      </c>
      <c r="F19" s="88" t="s">
        <v>0</v>
      </c>
      <c r="G19" s="221" t="s">
        <v>252</v>
      </c>
      <c r="H19" s="214" t="s">
        <v>60</v>
      </c>
      <c r="I19" s="206" t="s">
        <v>224</v>
      </c>
      <c r="J19" s="206" t="s">
        <v>135</v>
      </c>
      <c r="K19" s="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9"/>
      <c r="GU19" s="29"/>
      <c r="GV19" s="29"/>
      <c r="GW19" s="29"/>
      <c r="GX19" s="29"/>
    </row>
    <row r="20" spans="1:206" s="25" customFormat="1" ht="31.5" customHeight="1">
      <c r="A20" s="298" t="s">
        <v>137</v>
      </c>
      <c r="B20" s="299"/>
      <c r="C20" s="299"/>
      <c r="D20" s="299"/>
      <c r="E20" s="299"/>
      <c r="F20" s="299"/>
      <c r="G20" s="299"/>
      <c r="H20" s="299"/>
      <c r="I20" s="299"/>
      <c r="J20" s="300"/>
      <c r="K20" s="1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9"/>
      <c r="GU20" s="29"/>
      <c r="GV20" s="29"/>
      <c r="GW20" s="29"/>
      <c r="GX20" s="29"/>
    </row>
    <row r="21" spans="1:206" ht="31.5" customHeight="1">
      <c r="A21" s="26">
        <v>1</v>
      </c>
      <c r="B21" s="32" t="s">
        <v>5</v>
      </c>
      <c r="C21" s="27">
        <v>0.5104166666666666</v>
      </c>
      <c r="D21" s="197" t="s">
        <v>153</v>
      </c>
      <c r="E21" s="89" t="s">
        <v>134</v>
      </c>
      <c r="F21" s="88" t="s">
        <v>0</v>
      </c>
      <c r="G21" s="203" t="s">
        <v>78</v>
      </c>
      <c r="H21" s="198" t="s">
        <v>76</v>
      </c>
      <c r="I21" s="206" t="s">
        <v>64</v>
      </c>
      <c r="J21" s="206" t="s">
        <v>133</v>
      </c>
      <c r="K21" s="1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9"/>
      <c r="GU21" s="29"/>
      <c r="GV21" s="29"/>
      <c r="GW21" s="29"/>
      <c r="GX21" s="29"/>
    </row>
    <row r="22" spans="1:206" ht="31.5" customHeight="1">
      <c r="A22" s="26">
        <v>2</v>
      </c>
      <c r="B22" s="32" t="s">
        <v>16</v>
      </c>
      <c r="C22" s="27">
        <v>0.513888888888889</v>
      </c>
      <c r="D22" s="173" t="s">
        <v>158</v>
      </c>
      <c r="E22" s="89" t="s">
        <v>157</v>
      </c>
      <c r="F22" s="88" t="s">
        <v>0</v>
      </c>
      <c r="G22" s="210" t="s">
        <v>99</v>
      </c>
      <c r="H22" s="208" t="s">
        <v>100</v>
      </c>
      <c r="I22" s="206" t="s">
        <v>64</v>
      </c>
      <c r="J22" s="206" t="s">
        <v>133</v>
      </c>
      <c r="K22" s="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9"/>
      <c r="GU22" s="29"/>
      <c r="GV22" s="29"/>
      <c r="GW22" s="29"/>
      <c r="GX22" s="29"/>
    </row>
    <row r="23" spans="1:206" ht="31.5" customHeight="1">
      <c r="A23" s="26">
        <v>3</v>
      </c>
      <c r="B23" s="32" t="s">
        <v>16</v>
      </c>
      <c r="C23" s="27">
        <v>0.517361111111111</v>
      </c>
      <c r="D23" s="201" t="s">
        <v>75</v>
      </c>
      <c r="E23" s="89" t="s">
        <v>157</v>
      </c>
      <c r="F23" s="212" t="s">
        <v>0</v>
      </c>
      <c r="G23" s="220" t="s">
        <v>114</v>
      </c>
      <c r="H23" s="200" t="s">
        <v>98</v>
      </c>
      <c r="I23" s="206" t="s">
        <v>64</v>
      </c>
      <c r="J23" s="206" t="s">
        <v>133</v>
      </c>
      <c r="K23" s="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9"/>
      <c r="GU23" s="29"/>
      <c r="GV23" s="29"/>
      <c r="GW23" s="29"/>
      <c r="GX23" s="29"/>
    </row>
    <row r="24" spans="1:206" ht="31.5" customHeight="1">
      <c r="A24" s="302" t="s">
        <v>70</v>
      </c>
      <c r="B24" s="303"/>
      <c r="C24" s="303"/>
      <c r="D24" s="303"/>
      <c r="E24" s="303"/>
      <c r="F24" s="303"/>
      <c r="G24" s="303"/>
      <c r="H24" s="303"/>
      <c r="I24" s="303"/>
      <c r="J24" s="304"/>
      <c r="K24" s="1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9"/>
      <c r="GU24" s="29"/>
      <c r="GV24" s="29"/>
      <c r="GW24" s="29"/>
      <c r="GX24" s="29"/>
    </row>
    <row r="25" spans="1:206" ht="31.5" customHeight="1">
      <c r="A25" s="26">
        <v>1</v>
      </c>
      <c r="B25" s="32" t="s">
        <v>16</v>
      </c>
      <c r="C25" s="27">
        <v>0.5243055555555556</v>
      </c>
      <c r="D25" s="201" t="s">
        <v>75</v>
      </c>
      <c r="E25" s="89" t="s">
        <v>157</v>
      </c>
      <c r="F25" s="212" t="s">
        <v>0</v>
      </c>
      <c r="G25" s="220" t="s">
        <v>114</v>
      </c>
      <c r="H25" s="200" t="s">
        <v>98</v>
      </c>
      <c r="I25" s="206" t="s">
        <v>64</v>
      </c>
      <c r="J25" s="206" t="s">
        <v>133</v>
      </c>
      <c r="K25" s="1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9"/>
      <c r="GU25" s="29"/>
      <c r="GV25" s="29"/>
      <c r="GW25" s="29"/>
      <c r="GX25" s="29"/>
    </row>
    <row r="26" spans="1:206" ht="31.5" customHeight="1">
      <c r="A26" s="26">
        <v>2</v>
      </c>
      <c r="B26" s="32" t="s">
        <v>16</v>
      </c>
      <c r="C26" s="27">
        <v>0.5277777777777778</v>
      </c>
      <c r="D26" s="215" t="s">
        <v>215</v>
      </c>
      <c r="E26" s="89" t="s">
        <v>217</v>
      </c>
      <c r="F26" s="88" t="s">
        <v>0</v>
      </c>
      <c r="G26" s="209" t="s">
        <v>218</v>
      </c>
      <c r="H26" s="177" t="s">
        <v>220</v>
      </c>
      <c r="I26" s="206" t="s">
        <v>221</v>
      </c>
      <c r="J26" s="206" t="s">
        <v>135</v>
      </c>
      <c r="K26" s="1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9"/>
      <c r="GU26" s="29"/>
      <c r="GV26" s="29"/>
      <c r="GW26" s="29"/>
      <c r="GX26" s="29"/>
    </row>
    <row r="27" spans="1:206" ht="31.5" customHeight="1">
      <c r="A27" s="26">
        <v>3</v>
      </c>
      <c r="B27" s="32" t="s">
        <v>5</v>
      </c>
      <c r="C27" s="27">
        <v>0.53125</v>
      </c>
      <c r="D27" s="201" t="s">
        <v>144</v>
      </c>
      <c r="E27" s="89" t="s">
        <v>106</v>
      </c>
      <c r="F27" s="199" t="s">
        <v>3</v>
      </c>
      <c r="G27" s="210" t="s">
        <v>145</v>
      </c>
      <c r="H27" s="226" t="s">
        <v>65</v>
      </c>
      <c r="I27" s="206" t="s">
        <v>64</v>
      </c>
      <c r="J27" s="206" t="s">
        <v>129</v>
      </c>
      <c r="K27" s="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9"/>
      <c r="GU27" s="29"/>
      <c r="GV27" s="29"/>
      <c r="GW27" s="29"/>
      <c r="GX27" s="29"/>
    </row>
    <row r="28" spans="1:206" ht="31.5" customHeight="1">
      <c r="A28" s="26">
        <v>4</v>
      </c>
      <c r="B28" s="32" t="s">
        <v>5</v>
      </c>
      <c r="C28" s="27">
        <v>0.5347222222222222</v>
      </c>
      <c r="D28" s="173" t="s">
        <v>231</v>
      </c>
      <c r="E28" s="213" t="s">
        <v>232</v>
      </c>
      <c r="F28" s="88" t="s">
        <v>0</v>
      </c>
      <c r="G28" s="202" t="s">
        <v>253</v>
      </c>
      <c r="H28" s="200" t="s">
        <v>220</v>
      </c>
      <c r="I28" s="206" t="s">
        <v>234</v>
      </c>
      <c r="J28" s="206" t="s">
        <v>135</v>
      </c>
      <c r="K28" s="1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9"/>
      <c r="GU28" s="29"/>
      <c r="GV28" s="29"/>
      <c r="GW28" s="29"/>
      <c r="GX28" s="29"/>
    </row>
    <row r="29" spans="1:206" ht="31.5" customHeight="1">
      <c r="A29" s="26">
        <v>5</v>
      </c>
      <c r="B29" s="32" t="s">
        <v>5</v>
      </c>
      <c r="C29" s="27">
        <v>0.5381944444444444</v>
      </c>
      <c r="D29" s="211" t="s">
        <v>254</v>
      </c>
      <c r="E29" s="109" t="s">
        <v>211</v>
      </c>
      <c r="F29" s="212">
        <v>2</v>
      </c>
      <c r="G29" s="209" t="s">
        <v>244</v>
      </c>
      <c r="H29" s="198" t="s">
        <v>212</v>
      </c>
      <c r="I29" s="212" t="s">
        <v>214</v>
      </c>
      <c r="J29" s="206" t="s">
        <v>135</v>
      </c>
      <c r="K29" s="1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9"/>
      <c r="GU29" s="29"/>
      <c r="GV29" s="29"/>
      <c r="GW29" s="29"/>
      <c r="GX29" s="29"/>
    </row>
    <row r="30" spans="1:206" ht="31.5" customHeight="1">
      <c r="A30" s="26">
        <v>6</v>
      </c>
      <c r="B30" s="32" t="s">
        <v>16</v>
      </c>
      <c r="C30" s="27">
        <v>0.5416666666666666</v>
      </c>
      <c r="D30" s="201" t="s">
        <v>77</v>
      </c>
      <c r="E30" s="89" t="s">
        <v>157</v>
      </c>
      <c r="F30" s="199" t="s">
        <v>71</v>
      </c>
      <c r="G30" s="203" t="s">
        <v>78</v>
      </c>
      <c r="H30" s="198" t="s">
        <v>76</v>
      </c>
      <c r="I30" s="206" t="s">
        <v>64</v>
      </c>
      <c r="J30" s="206" t="s">
        <v>133</v>
      </c>
      <c r="K30" s="1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9"/>
      <c r="GU30" s="29"/>
      <c r="GV30" s="29"/>
      <c r="GW30" s="29"/>
      <c r="GX30" s="29"/>
    </row>
    <row r="31" spans="1:206" ht="31.5" customHeight="1">
      <c r="A31" s="26">
        <v>7</v>
      </c>
      <c r="B31" s="32" t="s">
        <v>16</v>
      </c>
      <c r="C31" s="27">
        <v>0.545138888888889</v>
      </c>
      <c r="D31" s="173" t="s">
        <v>115</v>
      </c>
      <c r="E31" s="89" t="s">
        <v>94</v>
      </c>
      <c r="F31" s="88" t="s">
        <v>0</v>
      </c>
      <c r="G31" s="241" t="s">
        <v>105</v>
      </c>
      <c r="H31" s="218" t="s">
        <v>104</v>
      </c>
      <c r="I31" s="222" t="s">
        <v>241</v>
      </c>
      <c r="J31" s="206" t="s">
        <v>64</v>
      </c>
      <c r="K31" s="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9"/>
      <c r="GU31" s="29"/>
      <c r="GV31" s="29"/>
      <c r="GW31" s="29"/>
      <c r="GX31" s="29"/>
    </row>
    <row r="32" spans="1:206" ht="31.5" customHeight="1">
      <c r="A32" s="26">
        <v>8</v>
      </c>
      <c r="B32" s="32" t="s">
        <v>16</v>
      </c>
      <c r="C32" s="27">
        <v>0.548611111111111</v>
      </c>
      <c r="D32" s="211" t="s">
        <v>141</v>
      </c>
      <c r="E32" s="109" t="s">
        <v>138</v>
      </c>
      <c r="F32" s="212" t="s">
        <v>71</v>
      </c>
      <c r="G32" s="209" t="s">
        <v>142</v>
      </c>
      <c r="H32" s="198" t="s">
        <v>139</v>
      </c>
      <c r="I32" s="212" t="s">
        <v>140</v>
      </c>
      <c r="J32" s="206" t="s">
        <v>135</v>
      </c>
      <c r="K32" s="1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9"/>
      <c r="GU32" s="29"/>
      <c r="GV32" s="29"/>
      <c r="GW32" s="29"/>
      <c r="GX32" s="29"/>
    </row>
    <row r="33" spans="1:206" ht="31.5" customHeight="1">
      <c r="A33" s="26">
        <v>9</v>
      </c>
      <c r="B33" s="32" t="s">
        <v>16</v>
      </c>
      <c r="C33" s="27">
        <v>0.5520833333333334</v>
      </c>
      <c r="D33" s="197" t="s">
        <v>229</v>
      </c>
      <c r="E33" s="89" t="s">
        <v>94</v>
      </c>
      <c r="F33" s="88" t="s">
        <v>0</v>
      </c>
      <c r="G33" s="209" t="s">
        <v>218</v>
      </c>
      <c r="H33" s="177" t="s">
        <v>220</v>
      </c>
      <c r="I33" s="206" t="s">
        <v>221</v>
      </c>
      <c r="J33" s="206" t="s">
        <v>135</v>
      </c>
      <c r="K33" s="1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9"/>
      <c r="GU33" s="29"/>
      <c r="GV33" s="29"/>
      <c r="GW33" s="29"/>
      <c r="GX33" s="29"/>
    </row>
    <row r="34" spans="1:206" ht="31.5" customHeight="1">
      <c r="A34" s="26">
        <v>10</v>
      </c>
      <c r="B34" s="32" t="s">
        <v>16</v>
      </c>
      <c r="C34" s="27">
        <v>0.5555555555555556</v>
      </c>
      <c r="D34" s="201" t="s">
        <v>236</v>
      </c>
      <c r="E34" s="89" t="s">
        <v>94</v>
      </c>
      <c r="F34" s="88" t="s">
        <v>0</v>
      </c>
      <c r="G34" s="202" t="s">
        <v>253</v>
      </c>
      <c r="H34" s="200" t="s">
        <v>220</v>
      </c>
      <c r="I34" s="206" t="s">
        <v>234</v>
      </c>
      <c r="J34" s="206" t="s">
        <v>135</v>
      </c>
      <c r="K34" s="1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9"/>
      <c r="GU34" s="29"/>
      <c r="GV34" s="29"/>
      <c r="GW34" s="29"/>
      <c r="GX34" s="29"/>
    </row>
    <row r="35" spans="1:206" ht="31.5" customHeight="1">
      <c r="A35" s="26">
        <v>11</v>
      </c>
      <c r="B35" s="32" t="s">
        <v>5</v>
      </c>
      <c r="C35" s="27">
        <v>0.5590277777777778</v>
      </c>
      <c r="D35" s="201" t="s">
        <v>226</v>
      </c>
      <c r="E35" s="213" t="s">
        <v>227</v>
      </c>
      <c r="F35" s="88" t="s">
        <v>0</v>
      </c>
      <c r="G35" s="209" t="s">
        <v>244</v>
      </c>
      <c r="H35" s="198" t="s">
        <v>212</v>
      </c>
      <c r="I35" s="212" t="s">
        <v>214</v>
      </c>
      <c r="J35" s="206" t="s">
        <v>135</v>
      </c>
      <c r="K35" s="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9"/>
      <c r="GU35" s="29"/>
      <c r="GV35" s="29"/>
      <c r="GW35" s="29"/>
      <c r="GX35" s="29"/>
    </row>
    <row r="36" spans="1:206" ht="31.5" customHeight="1">
      <c r="A36" s="228"/>
      <c r="B36" s="204"/>
      <c r="C36" s="205"/>
      <c r="D36" s="183"/>
      <c r="E36" s="181"/>
      <c r="F36" s="180"/>
      <c r="G36" s="229"/>
      <c r="H36" s="181"/>
      <c r="I36" s="180"/>
      <c r="J36" s="182"/>
      <c r="K36" s="1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9"/>
      <c r="GU36" s="29"/>
      <c r="GV36" s="29"/>
      <c r="GW36" s="29"/>
      <c r="GX36" s="29"/>
    </row>
    <row r="37" spans="1:206" ht="31.5" customHeight="1">
      <c r="A37" s="93"/>
      <c r="B37" s="128"/>
      <c r="C37" s="112"/>
      <c r="D37" s="94"/>
      <c r="E37" s="122"/>
      <c r="F37" s="120"/>
      <c r="G37" s="121"/>
      <c r="H37" s="122"/>
      <c r="I37" s="120"/>
      <c r="J37" s="123"/>
      <c r="K37" s="1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9"/>
      <c r="GU37" s="29"/>
      <c r="GV37" s="29"/>
      <c r="GW37" s="29"/>
      <c r="GX37" s="29"/>
    </row>
    <row r="38" spans="1:10" ht="51.75" customHeight="1" hidden="1">
      <c r="A38" s="296" t="s">
        <v>90</v>
      </c>
      <c r="B38" s="296"/>
      <c r="C38" s="296"/>
      <c r="D38" s="296"/>
      <c r="E38" s="296"/>
      <c r="F38" s="296"/>
      <c r="G38" s="296"/>
      <c r="H38" s="296"/>
      <c r="I38" s="296"/>
      <c r="J38" s="296"/>
    </row>
    <row r="39" spans="1:10" ht="7.5" customHeight="1" hidden="1">
      <c r="A39" s="286"/>
      <c r="B39" s="286"/>
      <c r="C39" s="286"/>
      <c r="D39" s="286"/>
      <c r="E39" s="286"/>
      <c r="F39" s="286"/>
      <c r="G39" s="286"/>
      <c r="H39" s="286"/>
      <c r="I39" s="286"/>
      <c r="J39" s="286"/>
    </row>
    <row r="40" spans="1:10" ht="42.75" customHeight="1" hidden="1">
      <c r="A40" s="286" t="s">
        <v>17</v>
      </c>
      <c r="B40" s="286"/>
      <c r="C40" s="286"/>
      <c r="D40" s="286"/>
      <c r="E40" s="286"/>
      <c r="F40" s="286"/>
      <c r="G40" s="286"/>
      <c r="H40" s="286"/>
      <c r="I40" s="286"/>
      <c r="J40" s="286"/>
    </row>
    <row r="41" spans="1:10" ht="42.75" customHeight="1" hidden="1">
      <c r="A41" s="305" t="s">
        <v>109</v>
      </c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s="24" customFormat="1" ht="20.25" customHeight="1" hidden="1">
      <c r="A42" s="288" t="s">
        <v>58</v>
      </c>
      <c r="B42" s="288"/>
      <c r="C42" s="288"/>
      <c r="D42" s="288"/>
      <c r="E42" s="288"/>
      <c r="F42" s="288"/>
      <c r="G42" s="21"/>
      <c r="H42" s="22"/>
      <c r="I42" s="22"/>
      <c r="J42" s="23" t="s">
        <v>89</v>
      </c>
    </row>
    <row r="43" spans="1:10" s="25" customFormat="1" ht="20.25" customHeight="1" hidden="1">
      <c r="A43" s="289" t="s">
        <v>18</v>
      </c>
      <c r="B43" s="289" t="s">
        <v>19</v>
      </c>
      <c r="C43" s="297" t="s">
        <v>20</v>
      </c>
      <c r="D43" s="290" t="s">
        <v>21</v>
      </c>
      <c r="E43" s="290" t="s">
        <v>22</v>
      </c>
      <c r="F43" s="301" t="s">
        <v>13</v>
      </c>
      <c r="G43" s="290" t="s">
        <v>23</v>
      </c>
      <c r="H43" s="290" t="s">
        <v>24</v>
      </c>
      <c r="I43" s="291" t="s">
        <v>10</v>
      </c>
      <c r="J43" s="292" t="s">
        <v>9</v>
      </c>
    </row>
    <row r="44" spans="1:10" s="25" customFormat="1" ht="32.25" customHeight="1" hidden="1">
      <c r="A44" s="289"/>
      <c r="B44" s="289"/>
      <c r="C44" s="297"/>
      <c r="D44" s="290"/>
      <c r="E44" s="290"/>
      <c r="F44" s="301"/>
      <c r="G44" s="290"/>
      <c r="H44" s="290"/>
      <c r="I44" s="291"/>
      <c r="J44" s="292"/>
    </row>
    <row r="45" spans="1:206" s="25" customFormat="1" ht="31.5" customHeight="1" hidden="1">
      <c r="A45" s="298" t="s">
        <v>70</v>
      </c>
      <c r="B45" s="299"/>
      <c r="C45" s="299"/>
      <c r="D45" s="299"/>
      <c r="E45" s="299"/>
      <c r="F45" s="299"/>
      <c r="G45" s="299"/>
      <c r="H45" s="299"/>
      <c r="I45" s="299"/>
      <c r="J45" s="300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9"/>
      <c r="GU45" s="29"/>
      <c r="GV45" s="29"/>
      <c r="GW45" s="29"/>
      <c r="GX45" s="29"/>
    </row>
    <row r="46" spans="1:201" s="29" customFormat="1" ht="31.5" customHeight="1" hidden="1">
      <c r="A46" s="26">
        <v>1</v>
      </c>
      <c r="B46" s="89" t="s">
        <v>16</v>
      </c>
      <c r="C46" s="27">
        <v>0.6354166666666666</v>
      </c>
      <c r="D46" s="70" t="s">
        <v>72</v>
      </c>
      <c r="E46" s="90" t="s">
        <v>94</v>
      </c>
      <c r="F46" s="72" t="s">
        <v>71</v>
      </c>
      <c r="G46" s="73" t="s">
        <v>74</v>
      </c>
      <c r="H46" s="74" t="s">
        <v>73</v>
      </c>
      <c r="I46" s="83" t="s">
        <v>64</v>
      </c>
      <c r="J46" s="83" t="s">
        <v>97</v>
      </c>
      <c r="K46" s="1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</row>
    <row r="47" spans="1:206" s="25" customFormat="1" ht="31.5" customHeight="1" hidden="1">
      <c r="A47" s="30">
        <v>1</v>
      </c>
      <c r="B47" s="90" t="s">
        <v>16</v>
      </c>
      <c r="C47" s="31">
        <v>0.6395833333333333</v>
      </c>
      <c r="D47" s="76" t="s">
        <v>77</v>
      </c>
      <c r="E47" s="90" t="s">
        <v>94</v>
      </c>
      <c r="F47" s="78" t="s">
        <v>71</v>
      </c>
      <c r="G47" s="79" t="s">
        <v>78</v>
      </c>
      <c r="H47" s="71" t="s">
        <v>76</v>
      </c>
      <c r="I47" s="83" t="s">
        <v>64</v>
      </c>
      <c r="J47" s="83" t="s">
        <v>97</v>
      </c>
      <c r="K47" s="1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9"/>
      <c r="GU47" s="29"/>
      <c r="GV47" s="29"/>
      <c r="GW47" s="29"/>
      <c r="GX47" s="29"/>
    </row>
    <row r="48" spans="1:206" s="25" customFormat="1" ht="31.5" customHeight="1" hidden="1">
      <c r="A48" s="26">
        <v>2</v>
      </c>
      <c r="B48" s="90" t="s">
        <v>16</v>
      </c>
      <c r="C48" s="27">
        <v>0.6437499999999999</v>
      </c>
      <c r="D48" s="76" t="s">
        <v>75</v>
      </c>
      <c r="E48" s="124" t="s">
        <v>94</v>
      </c>
      <c r="F48" s="87" t="s">
        <v>0</v>
      </c>
      <c r="G48" s="114" t="s">
        <v>114</v>
      </c>
      <c r="H48" s="74" t="s">
        <v>98</v>
      </c>
      <c r="I48" s="83" t="s">
        <v>64</v>
      </c>
      <c r="J48" s="83" t="s">
        <v>97</v>
      </c>
      <c r="K48" s="1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9"/>
      <c r="GU48" s="29"/>
      <c r="GV48" s="29"/>
      <c r="GW48" s="29"/>
      <c r="GX48" s="29"/>
    </row>
    <row r="49" spans="1:201" s="29" customFormat="1" ht="31.5" customHeight="1" hidden="1">
      <c r="A49" s="26">
        <v>3</v>
      </c>
      <c r="B49" s="90" t="s">
        <v>16</v>
      </c>
      <c r="C49" s="27">
        <v>0.6479166666666667</v>
      </c>
      <c r="D49" s="82" t="s">
        <v>82</v>
      </c>
      <c r="E49" s="90" t="s">
        <v>87</v>
      </c>
      <c r="F49" s="72" t="s">
        <v>3</v>
      </c>
      <c r="G49" s="82" t="s">
        <v>83</v>
      </c>
      <c r="H49" s="71" t="s">
        <v>80</v>
      </c>
      <c r="I49" s="75" t="s">
        <v>81</v>
      </c>
      <c r="J49" s="83" t="s">
        <v>101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</row>
    <row r="50" spans="1:201" s="29" customFormat="1" ht="31.5" customHeight="1" hidden="1">
      <c r="A50" s="293" t="s">
        <v>26</v>
      </c>
      <c r="B50" s="294"/>
      <c r="C50" s="294"/>
      <c r="D50" s="294"/>
      <c r="E50" s="294"/>
      <c r="F50" s="294"/>
      <c r="G50" s="294"/>
      <c r="H50" s="294"/>
      <c r="I50" s="294"/>
      <c r="J50" s="29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</row>
    <row r="51" spans="1:201" s="29" customFormat="1" ht="31.5" customHeight="1" hidden="1">
      <c r="A51" s="26">
        <v>1</v>
      </c>
      <c r="B51" s="32" t="s">
        <v>4</v>
      </c>
      <c r="C51" s="27">
        <v>0.6527777777777778</v>
      </c>
      <c r="D51" s="82" t="s">
        <v>82</v>
      </c>
      <c r="E51" s="90" t="s">
        <v>87</v>
      </c>
      <c r="F51" s="72" t="s">
        <v>3</v>
      </c>
      <c r="G51" s="82" t="s">
        <v>83</v>
      </c>
      <c r="H51" s="71" t="s">
        <v>80</v>
      </c>
      <c r="I51" s="75" t="s">
        <v>81</v>
      </c>
      <c r="J51" s="83" t="s">
        <v>101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</row>
    <row r="52" spans="1:201" s="29" customFormat="1" ht="31.5" customHeight="1" hidden="1">
      <c r="A52" s="293" t="s">
        <v>25</v>
      </c>
      <c r="B52" s="294"/>
      <c r="C52" s="294"/>
      <c r="D52" s="294"/>
      <c r="E52" s="294"/>
      <c r="F52" s="294"/>
      <c r="G52" s="294"/>
      <c r="H52" s="294"/>
      <c r="I52" s="294"/>
      <c r="J52" s="29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</row>
    <row r="53" spans="1:201" s="29" customFormat="1" ht="31.5" customHeight="1" hidden="1">
      <c r="A53" s="26">
        <v>1</v>
      </c>
      <c r="B53" s="32" t="s">
        <v>5</v>
      </c>
      <c r="C53" s="27">
        <v>0.6666666666666666</v>
      </c>
      <c r="D53" s="76" t="s">
        <v>117</v>
      </c>
      <c r="E53" s="92" t="s">
        <v>103</v>
      </c>
      <c r="F53" s="84">
        <v>1</v>
      </c>
      <c r="G53" s="116" t="s">
        <v>84</v>
      </c>
      <c r="H53" s="71" t="s">
        <v>67</v>
      </c>
      <c r="I53" s="83" t="s">
        <v>64</v>
      </c>
      <c r="J53" s="88" t="s">
        <v>96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</row>
    <row r="54" spans="1:201" s="29" customFormat="1" ht="31.5" customHeight="1" hidden="1">
      <c r="A54" s="293" t="s">
        <v>113</v>
      </c>
      <c r="B54" s="294"/>
      <c r="C54" s="294"/>
      <c r="D54" s="294"/>
      <c r="E54" s="294"/>
      <c r="F54" s="294"/>
      <c r="G54" s="294"/>
      <c r="H54" s="294"/>
      <c r="I54" s="294"/>
      <c r="J54" s="29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</row>
    <row r="55" spans="1:201" s="29" customFormat="1" ht="31.5" customHeight="1" hidden="1">
      <c r="A55" s="26">
        <v>1</v>
      </c>
      <c r="B55" s="32" t="s">
        <v>107</v>
      </c>
      <c r="C55" s="27">
        <v>0.6770833333333334</v>
      </c>
      <c r="D55" s="102" t="s">
        <v>85</v>
      </c>
      <c r="E55" s="97" t="s">
        <v>61</v>
      </c>
      <c r="F55" s="98" t="s">
        <v>2</v>
      </c>
      <c r="G55" s="99" t="s">
        <v>86</v>
      </c>
      <c r="H55" s="100" t="s">
        <v>62</v>
      </c>
      <c r="I55" s="101" t="s">
        <v>63</v>
      </c>
      <c r="J55" s="83" t="s">
        <v>101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</row>
    <row r="56" spans="1:201" s="29" customFormat="1" ht="31.5" customHeight="1" hidden="1">
      <c r="A56" s="26">
        <v>2</v>
      </c>
      <c r="B56" s="32" t="s">
        <v>16</v>
      </c>
      <c r="C56" s="27">
        <v>0.6805555555555555</v>
      </c>
      <c r="D56" s="86" t="s">
        <v>120</v>
      </c>
      <c r="E56" s="74" t="s">
        <v>94</v>
      </c>
      <c r="F56" s="87" t="s">
        <v>0</v>
      </c>
      <c r="G56" s="85" t="s">
        <v>125</v>
      </c>
      <c r="H56" s="115" t="s">
        <v>60</v>
      </c>
      <c r="I56" s="83" t="s">
        <v>64</v>
      </c>
      <c r="J56" s="83" t="s">
        <v>91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</row>
    <row r="57" spans="1:201" s="29" customFormat="1" ht="31.5" customHeight="1" hidden="1">
      <c r="A57" s="26">
        <v>3</v>
      </c>
      <c r="B57" s="32" t="s">
        <v>16</v>
      </c>
      <c r="C57" s="27">
        <v>0.6840277777777778</v>
      </c>
      <c r="D57" s="86" t="s">
        <v>121</v>
      </c>
      <c r="E57" s="74" t="s">
        <v>94</v>
      </c>
      <c r="F57" s="87" t="s">
        <v>0</v>
      </c>
      <c r="G57" s="77" t="s">
        <v>119</v>
      </c>
      <c r="H57" s="95" t="s">
        <v>111</v>
      </c>
      <c r="I57" s="87" t="s">
        <v>93</v>
      </c>
      <c r="J57" s="83" t="s">
        <v>91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</row>
    <row r="58" spans="1:201" s="29" customFormat="1" ht="31.5" customHeight="1" hidden="1">
      <c r="A58" s="26">
        <v>4</v>
      </c>
      <c r="B58" s="32" t="s">
        <v>16</v>
      </c>
      <c r="C58" s="27">
        <v>0.6875</v>
      </c>
      <c r="D58" s="70" t="s">
        <v>122</v>
      </c>
      <c r="E58" s="90" t="s">
        <v>94</v>
      </c>
      <c r="F58" s="91" t="s">
        <v>0</v>
      </c>
      <c r="G58" s="77" t="s">
        <v>116</v>
      </c>
      <c r="H58" s="74" t="s">
        <v>95</v>
      </c>
      <c r="I58" s="83" t="s">
        <v>93</v>
      </c>
      <c r="J58" s="83" t="s">
        <v>91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</row>
    <row r="59" spans="1:201" s="29" customFormat="1" ht="31.5" customHeight="1" hidden="1">
      <c r="A59" s="293" t="s">
        <v>27</v>
      </c>
      <c r="B59" s="294"/>
      <c r="C59" s="294"/>
      <c r="D59" s="294"/>
      <c r="E59" s="294"/>
      <c r="F59" s="294"/>
      <c r="G59" s="294"/>
      <c r="H59" s="294"/>
      <c r="I59" s="294"/>
      <c r="J59" s="29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</row>
    <row r="60" spans="1:201" s="29" customFormat="1" ht="31.5" customHeight="1" hidden="1">
      <c r="A60" s="26">
        <v>5</v>
      </c>
      <c r="B60" s="32" t="s">
        <v>107</v>
      </c>
      <c r="C60" s="27">
        <v>0.7013888888888888</v>
      </c>
      <c r="D60" s="102" t="s">
        <v>85</v>
      </c>
      <c r="E60" s="97" t="s">
        <v>61</v>
      </c>
      <c r="F60" s="98" t="s">
        <v>2</v>
      </c>
      <c r="G60" s="105" t="s">
        <v>123</v>
      </c>
      <c r="H60" s="100" t="s">
        <v>108</v>
      </c>
      <c r="I60" s="106" t="s">
        <v>66</v>
      </c>
      <c r="J60" s="83" t="s">
        <v>101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</row>
    <row r="61" spans="1:201" s="29" customFormat="1" ht="38.25" customHeight="1" hidden="1">
      <c r="A61" s="26">
        <v>6</v>
      </c>
      <c r="B61" s="32" t="s">
        <v>107</v>
      </c>
      <c r="C61" s="27">
        <v>0.7048611111111112</v>
      </c>
      <c r="D61" s="86" t="s">
        <v>118</v>
      </c>
      <c r="E61" s="74" t="s">
        <v>92</v>
      </c>
      <c r="F61" s="87" t="s">
        <v>0</v>
      </c>
      <c r="G61" s="77" t="s">
        <v>119</v>
      </c>
      <c r="H61" s="95" t="s">
        <v>111</v>
      </c>
      <c r="I61" s="87" t="s">
        <v>93</v>
      </c>
      <c r="J61" s="83" t="s">
        <v>91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</row>
    <row r="62" spans="1:201" s="29" customFormat="1" ht="38.25" customHeight="1" hidden="1">
      <c r="A62" s="26">
        <v>7</v>
      </c>
      <c r="B62" s="32" t="s">
        <v>16</v>
      </c>
      <c r="C62" s="27">
        <v>0.7083333333333334</v>
      </c>
      <c r="D62" s="86" t="s">
        <v>112</v>
      </c>
      <c r="E62" s="90" t="s">
        <v>94</v>
      </c>
      <c r="F62" s="96" t="s">
        <v>0</v>
      </c>
      <c r="G62" s="85" t="s">
        <v>125</v>
      </c>
      <c r="H62" s="115" t="s">
        <v>60</v>
      </c>
      <c r="I62" s="83" t="s">
        <v>64</v>
      </c>
      <c r="J62" s="83" t="s">
        <v>91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</row>
    <row r="63" spans="1:201" s="29" customFormat="1" ht="38.25" customHeight="1" hidden="1">
      <c r="A63" s="293" t="s">
        <v>27</v>
      </c>
      <c r="B63" s="294"/>
      <c r="C63" s="294"/>
      <c r="D63" s="294"/>
      <c r="E63" s="294"/>
      <c r="F63" s="294"/>
      <c r="G63" s="294"/>
      <c r="H63" s="294"/>
      <c r="I63" s="294"/>
      <c r="J63" s="29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</row>
    <row r="64" spans="1:201" s="29" customFormat="1" ht="38.25" customHeight="1" hidden="1">
      <c r="A64" s="26" t="s">
        <v>124</v>
      </c>
      <c r="B64" s="32" t="s">
        <v>107</v>
      </c>
      <c r="C64" s="27">
        <v>0.7222222222222222</v>
      </c>
      <c r="D64" s="117" t="s">
        <v>85</v>
      </c>
      <c r="E64" s="109" t="s">
        <v>61</v>
      </c>
      <c r="F64" s="118" t="s">
        <v>2</v>
      </c>
      <c r="G64" s="119" t="s">
        <v>126</v>
      </c>
      <c r="H64" s="110" t="s">
        <v>60</v>
      </c>
      <c r="I64" s="83" t="s">
        <v>64</v>
      </c>
      <c r="J64" s="83" t="s">
        <v>101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</row>
    <row r="65" spans="1:201" s="29" customFormat="1" ht="38.25" customHeight="1" hidden="1">
      <c r="A65" s="293" t="s">
        <v>127</v>
      </c>
      <c r="B65" s="294"/>
      <c r="C65" s="294"/>
      <c r="D65" s="294"/>
      <c r="E65" s="294"/>
      <c r="F65" s="294"/>
      <c r="G65" s="294"/>
      <c r="H65" s="294"/>
      <c r="I65" s="294"/>
      <c r="J65" s="29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</row>
    <row r="66" spans="1:201" s="29" customFormat="1" ht="38.25" customHeight="1" hidden="1">
      <c r="A66" s="93"/>
      <c r="B66" s="80"/>
      <c r="C66" s="81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</row>
    <row r="67" ht="22.5" hidden="1"/>
    <row r="68" ht="22.5" hidden="1"/>
    <row r="69" ht="22.5" hidden="1"/>
    <row r="70" ht="22.5" hidden="1"/>
    <row r="71" ht="22.5" hidden="1"/>
    <row r="72" ht="22.5" hidden="1"/>
    <row r="73" ht="22.5" hidden="1"/>
    <row r="74" ht="22.5" hidden="1"/>
    <row r="75" ht="22.5" hidden="1"/>
    <row r="76" ht="22.5" hidden="1"/>
    <row r="77" ht="22.5" hidden="1"/>
    <row r="78" ht="22.5" hidden="1"/>
    <row r="79" ht="22.5" hidden="1"/>
  </sheetData>
  <sheetProtection selectLockedCells="1" selectUnlockedCells="1"/>
  <mergeCells count="43">
    <mergeCell ref="A24:J24"/>
    <mergeCell ref="A4:J4"/>
    <mergeCell ref="A41:J41"/>
    <mergeCell ref="D43:D44"/>
    <mergeCell ref="E43:E44"/>
    <mergeCell ref="F43:F44"/>
    <mergeCell ref="G43:G44"/>
    <mergeCell ref="H43:H44"/>
    <mergeCell ref="G6:G7"/>
    <mergeCell ref="H6:H7"/>
    <mergeCell ref="A20:J20"/>
    <mergeCell ref="B6:B7"/>
    <mergeCell ref="E6:E7"/>
    <mergeCell ref="F6:F7"/>
    <mergeCell ref="C6:C7"/>
    <mergeCell ref="A12:J12"/>
    <mergeCell ref="A14:J14"/>
    <mergeCell ref="A8:J8"/>
    <mergeCell ref="A10:J10"/>
    <mergeCell ref="A45:J45"/>
    <mergeCell ref="A50:J50"/>
    <mergeCell ref="A52:J52"/>
    <mergeCell ref="A54:J54"/>
    <mergeCell ref="I43:I44"/>
    <mergeCell ref="J43:J44"/>
    <mergeCell ref="A65:J65"/>
    <mergeCell ref="A38:J38"/>
    <mergeCell ref="A39:J39"/>
    <mergeCell ref="A40:J40"/>
    <mergeCell ref="A42:F42"/>
    <mergeCell ref="A59:J59"/>
    <mergeCell ref="A43:A44"/>
    <mergeCell ref="B43:B44"/>
    <mergeCell ref="C43:C44"/>
    <mergeCell ref="A63:J63"/>
    <mergeCell ref="A1:J1"/>
    <mergeCell ref="A2:J2"/>
    <mergeCell ref="A3:J3"/>
    <mergeCell ref="A5:F5"/>
    <mergeCell ref="A6:A7"/>
    <mergeCell ref="D6:D7"/>
    <mergeCell ref="I6:I7"/>
    <mergeCell ref="J6:J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view="pageBreakPreview" zoomScale="75" zoomScaleNormal="75" zoomScaleSheetLayoutView="75" workbookViewId="0" topLeftCell="A2">
      <selection activeCell="J38" sqref="J38"/>
    </sheetView>
  </sheetViews>
  <sheetFormatPr defaultColWidth="10.66015625" defaultRowHeight="5.25" customHeight="1"/>
  <cols>
    <col min="1" max="1" width="8.16015625" style="57" customWidth="1"/>
    <col min="2" max="2" width="8.33203125" style="57" hidden="1" customWidth="1"/>
    <col min="3" max="3" width="25.33203125" style="57" customWidth="1"/>
    <col min="4" max="4" width="11.16015625" style="57" hidden="1" customWidth="1"/>
    <col min="5" max="5" width="8" style="57" customWidth="1"/>
    <col min="6" max="6" width="46.16015625" style="57" customWidth="1"/>
    <col min="7" max="7" width="12.66015625" style="57" hidden="1" customWidth="1"/>
    <col min="8" max="8" width="6.16015625" style="57" hidden="1" customWidth="1"/>
    <col min="9" max="9" width="23.5" style="57" customWidth="1"/>
    <col min="10" max="10" width="10" style="64" customWidth="1"/>
    <col min="11" max="11" width="13.33203125" style="65" customWidth="1"/>
    <col min="12" max="12" width="5.16015625" style="57" customWidth="1"/>
    <col min="13" max="13" width="10" style="64" customWidth="1"/>
    <col min="14" max="14" width="13.5" style="65" customWidth="1"/>
    <col min="15" max="15" width="5" style="57" customWidth="1"/>
    <col min="16" max="16" width="11.16015625" style="64" customWidth="1"/>
    <col min="17" max="17" width="13.33203125" style="65" customWidth="1"/>
    <col min="18" max="19" width="5" style="57" customWidth="1"/>
    <col min="20" max="20" width="5.66015625" style="57" customWidth="1"/>
    <col min="21" max="21" width="10" style="57" customWidth="1"/>
    <col min="22" max="22" width="13.33203125" style="65" customWidth="1"/>
    <col min="23" max="23" width="8.33203125" style="57" hidden="1" customWidth="1"/>
    <col min="24" max="24" width="10.66015625" style="57" customWidth="1"/>
    <col min="25" max="25" width="12.66015625" style="57" bestFit="1" customWidth="1"/>
    <col min="26" max="26" width="15.66015625" style="57" bestFit="1" customWidth="1"/>
    <col min="27" max="16384" width="10.66015625" style="57" customWidth="1"/>
  </cols>
  <sheetData>
    <row r="1" spans="1:36" s="39" customFormat="1" ht="16.5" customHeight="1" hidden="1">
      <c r="A1" s="36" t="s">
        <v>28</v>
      </c>
      <c r="B1" s="36"/>
      <c r="C1" s="37"/>
      <c r="D1" s="36" t="s">
        <v>29</v>
      </c>
      <c r="E1" s="38"/>
      <c r="F1" s="37"/>
      <c r="G1" s="36" t="s">
        <v>30</v>
      </c>
      <c r="I1" s="37"/>
      <c r="J1" s="40"/>
      <c r="K1" s="41" t="s">
        <v>31</v>
      </c>
      <c r="L1" s="42"/>
      <c r="M1" s="40"/>
      <c r="N1" s="41" t="s">
        <v>32</v>
      </c>
      <c r="O1" s="42"/>
      <c r="P1" s="40"/>
      <c r="Q1" s="41" t="s">
        <v>33</v>
      </c>
      <c r="R1" s="42"/>
      <c r="S1" s="42"/>
      <c r="T1" s="42"/>
      <c r="U1" s="42"/>
      <c r="V1" s="43" t="s">
        <v>34</v>
      </c>
      <c r="W1" s="44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J1" s="45"/>
    </row>
    <row r="2" spans="1:23" s="46" customFormat="1" ht="45" customHeight="1">
      <c r="A2" s="308" t="s">
        <v>136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3" s="46" customFormat="1" ht="41.25" customHeight="1" hidden="1">
      <c r="A3" s="309" t="s">
        <v>35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s="47" customFormat="1" ht="21" customHeight="1" hidden="1">
      <c r="A4" s="310" t="s">
        <v>36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5" s="46" customFormat="1" ht="25.5" customHeight="1">
      <c r="A5" s="311" t="s">
        <v>37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Y5" s="48"/>
    </row>
    <row r="6" spans="1:26" s="246" customFormat="1" ht="27.75" customHeight="1">
      <c r="A6" s="323" t="s">
        <v>270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244"/>
      <c r="Z6" s="245"/>
    </row>
    <row r="7" spans="1:26" s="46" customFormat="1" ht="20.25" customHeight="1">
      <c r="A7" s="314" t="s">
        <v>59</v>
      </c>
      <c r="B7" s="314"/>
      <c r="C7" s="314"/>
      <c r="D7" s="314"/>
      <c r="E7" s="314"/>
      <c r="F7" s="314"/>
      <c r="G7" s="49"/>
      <c r="H7" s="49"/>
      <c r="I7" s="49"/>
      <c r="J7" s="50"/>
      <c r="K7" s="50"/>
      <c r="L7" s="50"/>
      <c r="M7" s="50"/>
      <c r="N7" s="50"/>
      <c r="O7" s="50"/>
      <c r="P7" s="50"/>
      <c r="Q7" s="50"/>
      <c r="R7" s="315" t="s">
        <v>239</v>
      </c>
      <c r="S7" s="315"/>
      <c r="T7" s="315"/>
      <c r="U7" s="315"/>
      <c r="V7" s="315"/>
      <c r="W7" s="315"/>
      <c r="X7" s="51"/>
      <c r="Y7" s="48"/>
      <c r="Z7" s="167"/>
    </row>
    <row r="8" spans="1:26" s="53" customFormat="1" ht="18.75" customHeight="1">
      <c r="A8" s="316" t="s">
        <v>39</v>
      </c>
      <c r="B8" s="316" t="s">
        <v>19</v>
      </c>
      <c r="C8" s="317" t="s">
        <v>40</v>
      </c>
      <c r="D8" s="318" t="s">
        <v>256</v>
      </c>
      <c r="E8" s="318" t="s">
        <v>13</v>
      </c>
      <c r="F8" s="317" t="s">
        <v>41</v>
      </c>
      <c r="G8" s="319" t="s">
        <v>11</v>
      </c>
      <c r="H8" s="319" t="s">
        <v>10</v>
      </c>
      <c r="I8" s="317" t="s">
        <v>9</v>
      </c>
      <c r="J8" s="321" t="s">
        <v>42</v>
      </c>
      <c r="K8" s="321"/>
      <c r="L8" s="321"/>
      <c r="M8" s="322" t="s">
        <v>43</v>
      </c>
      <c r="N8" s="322"/>
      <c r="O8" s="322"/>
      <c r="P8" s="321" t="s">
        <v>88</v>
      </c>
      <c r="Q8" s="321"/>
      <c r="R8" s="321"/>
      <c r="S8" s="313" t="s">
        <v>56</v>
      </c>
      <c r="T8" s="313" t="s">
        <v>57</v>
      </c>
      <c r="U8" s="313" t="s">
        <v>44</v>
      </c>
      <c r="V8" s="320" t="s">
        <v>45</v>
      </c>
      <c r="W8" s="313" t="s">
        <v>46</v>
      </c>
      <c r="Y8" s="48"/>
      <c r="Z8" s="167"/>
    </row>
    <row r="9" spans="1:23" s="53" customFormat="1" ht="48" customHeight="1">
      <c r="A9" s="316"/>
      <c r="B9" s="316"/>
      <c r="C9" s="317"/>
      <c r="D9" s="318"/>
      <c r="E9" s="318"/>
      <c r="F9" s="317"/>
      <c r="G9" s="319"/>
      <c r="H9" s="319"/>
      <c r="I9" s="317"/>
      <c r="J9" s="52" t="s">
        <v>47</v>
      </c>
      <c r="K9" s="187" t="s">
        <v>48</v>
      </c>
      <c r="L9" s="172" t="s">
        <v>49</v>
      </c>
      <c r="M9" s="52" t="s">
        <v>47</v>
      </c>
      <c r="N9" s="187" t="s">
        <v>48</v>
      </c>
      <c r="O9" s="172" t="s">
        <v>49</v>
      </c>
      <c r="P9" s="52" t="s">
        <v>47</v>
      </c>
      <c r="Q9" s="187" t="s">
        <v>48</v>
      </c>
      <c r="R9" s="172" t="s">
        <v>49</v>
      </c>
      <c r="S9" s="313"/>
      <c r="T9" s="313"/>
      <c r="U9" s="313"/>
      <c r="V9" s="320"/>
      <c r="W9" s="313"/>
    </row>
    <row r="10" spans="1:26" s="266" customFormat="1" ht="16.5" customHeight="1">
      <c r="A10" s="312" t="s">
        <v>240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Z10" s="267"/>
    </row>
    <row r="11" spans="1:23" s="54" customFormat="1" ht="39" customHeight="1">
      <c r="A11" s="66">
        <f>RANK(V11,V$11:V$11)</f>
        <v>1</v>
      </c>
      <c r="B11" s="195" t="s">
        <v>147</v>
      </c>
      <c r="C11" s="201" t="s">
        <v>247</v>
      </c>
      <c r="D11" s="109" t="s">
        <v>180</v>
      </c>
      <c r="E11" s="212" t="s">
        <v>1</v>
      </c>
      <c r="F11" s="220" t="s">
        <v>248</v>
      </c>
      <c r="G11" s="200" t="s">
        <v>183</v>
      </c>
      <c r="H11" s="206" t="s">
        <v>181</v>
      </c>
      <c r="I11" s="206" t="s">
        <v>182</v>
      </c>
      <c r="J11" s="67">
        <v>295</v>
      </c>
      <c r="K11" s="196">
        <f>J11/4.6</f>
        <v>64.1304347826087</v>
      </c>
      <c r="L11" s="55">
        <f>RANK(K11,K$11:K$11)</f>
        <v>1</v>
      </c>
      <c r="M11" s="67">
        <v>295</v>
      </c>
      <c r="N11" s="196">
        <f>M11/4.6</f>
        <v>64.1304347826087</v>
      </c>
      <c r="O11" s="55">
        <f>RANK(N11,N$11:N$11)</f>
        <v>1</v>
      </c>
      <c r="P11" s="67">
        <v>298</v>
      </c>
      <c r="Q11" s="196">
        <f>P11/4.6</f>
        <v>64.78260869565217</v>
      </c>
      <c r="R11" s="55">
        <f>RANK(Q11,Q$11:Q$11)</f>
        <v>1</v>
      </c>
      <c r="S11" s="55"/>
      <c r="T11" s="55"/>
      <c r="U11" s="68">
        <f>P11+M11+J11</f>
        <v>888</v>
      </c>
      <c r="V11" s="196">
        <f>(K11+N11+Q11)/3</f>
        <v>64.34782608695652</v>
      </c>
      <c r="W11" s="163"/>
    </row>
    <row r="12" spans="1:23" s="267" customFormat="1" ht="15.75" customHeight="1">
      <c r="A12" s="312" t="s">
        <v>25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</row>
    <row r="13" spans="1:26" s="54" customFormat="1" ht="21.75" customHeight="1">
      <c r="A13" s="316" t="s">
        <v>39</v>
      </c>
      <c r="B13" s="316" t="s">
        <v>19</v>
      </c>
      <c r="C13" s="317" t="s">
        <v>40</v>
      </c>
      <c r="D13" s="318" t="s">
        <v>256</v>
      </c>
      <c r="E13" s="318" t="s">
        <v>13</v>
      </c>
      <c r="F13" s="317" t="s">
        <v>41</v>
      </c>
      <c r="G13" s="319" t="s">
        <v>11</v>
      </c>
      <c r="H13" s="319" t="s">
        <v>10</v>
      </c>
      <c r="I13" s="317" t="s">
        <v>9</v>
      </c>
      <c r="J13" s="321" t="s">
        <v>42</v>
      </c>
      <c r="K13" s="321"/>
      <c r="L13" s="321"/>
      <c r="M13" s="322" t="s">
        <v>43</v>
      </c>
      <c r="N13" s="322"/>
      <c r="O13" s="322"/>
      <c r="P13" s="321" t="s">
        <v>88</v>
      </c>
      <c r="Q13" s="321"/>
      <c r="R13" s="321"/>
      <c r="S13" s="313" t="s">
        <v>56</v>
      </c>
      <c r="T13" s="313" t="s">
        <v>57</v>
      </c>
      <c r="U13" s="313" t="s">
        <v>44</v>
      </c>
      <c r="V13" s="320" t="s">
        <v>45</v>
      </c>
      <c r="W13" s="313" t="s">
        <v>46</v>
      </c>
      <c r="Y13" s="48"/>
      <c r="Z13" s="46"/>
    </row>
    <row r="14" spans="1:26" s="54" customFormat="1" ht="45.75" customHeight="1">
      <c r="A14" s="316"/>
      <c r="B14" s="316"/>
      <c r="C14" s="317"/>
      <c r="D14" s="318"/>
      <c r="E14" s="318"/>
      <c r="F14" s="317"/>
      <c r="G14" s="319"/>
      <c r="H14" s="319"/>
      <c r="I14" s="317"/>
      <c r="J14" s="52" t="s">
        <v>47</v>
      </c>
      <c r="K14" s="187" t="s">
        <v>48</v>
      </c>
      <c r="L14" s="172" t="s">
        <v>49</v>
      </c>
      <c r="M14" s="52" t="s">
        <v>47</v>
      </c>
      <c r="N14" s="187" t="s">
        <v>48</v>
      </c>
      <c r="O14" s="172" t="s">
        <v>49</v>
      </c>
      <c r="P14" s="52" t="s">
        <v>47</v>
      </c>
      <c r="Q14" s="187" t="s">
        <v>48</v>
      </c>
      <c r="R14" s="172" t="s">
        <v>49</v>
      </c>
      <c r="S14" s="313"/>
      <c r="T14" s="313"/>
      <c r="U14" s="313"/>
      <c r="V14" s="320"/>
      <c r="W14" s="313"/>
      <c r="Y14" s="48"/>
      <c r="Z14" s="46"/>
    </row>
    <row r="15" spans="1:28" s="58" customFormat="1" ht="39" customHeight="1">
      <c r="A15" s="188">
        <f>RANK(V15,V$15:V$15)</f>
        <v>1</v>
      </c>
      <c r="B15" s="10" t="s">
        <v>5</v>
      </c>
      <c r="C15" s="201" t="s">
        <v>249</v>
      </c>
      <c r="D15" s="109" t="s">
        <v>172</v>
      </c>
      <c r="E15" s="212" t="s">
        <v>0</v>
      </c>
      <c r="F15" s="203" t="s">
        <v>250</v>
      </c>
      <c r="G15" s="198" t="s">
        <v>174</v>
      </c>
      <c r="H15" s="206" t="s">
        <v>175</v>
      </c>
      <c r="I15" s="206" t="s">
        <v>135</v>
      </c>
      <c r="J15" s="189">
        <v>215.5</v>
      </c>
      <c r="K15" s="190">
        <f>J15/3.4</f>
        <v>63.38235294117647</v>
      </c>
      <c r="L15" s="55">
        <f>RANK(K15,K$15:K$15)</f>
        <v>1</v>
      </c>
      <c r="M15" s="189">
        <v>208</v>
      </c>
      <c r="N15" s="190">
        <f>M15/3.4</f>
        <v>61.1764705882353</v>
      </c>
      <c r="O15" s="55">
        <f>RANK(N15,N$15:N$15)</f>
        <v>1</v>
      </c>
      <c r="P15" s="189">
        <v>207.5</v>
      </c>
      <c r="Q15" s="190">
        <f>P15/3.4</f>
        <v>61.029411764705884</v>
      </c>
      <c r="R15" s="55">
        <f>RANK(Q15,Q$15:Q$15)</f>
        <v>1</v>
      </c>
      <c r="S15" s="191"/>
      <c r="T15" s="191"/>
      <c r="U15" s="192">
        <f>P15+M15+J15</f>
        <v>631</v>
      </c>
      <c r="V15" s="190">
        <f>(K15+N15+Q15)/3</f>
        <v>61.86274509803922</v>
      </c>
      <c r="W15" s="193"/>
      <c r="X15" s="62"/>
      <c r="AB15" s="63"/>
    </row>
    <row r="16" spans="1:23" ht="29.25" customHeight="1">
      <c r="A16" s="247"/>
      <c r="B16" s="103"/>
      <c r="C16" s="248" t="s">
        <v>52</v>
      </c>
      <c r="D16" s="248"/>
      <c r="E16" s="248"/>
      <c r="F16" s="248"/>
      <c r="G16" s="248"/>
      <c r="H16" s="248" t="s">
        <v>53</v>
      </c>
      <c r="I16" s="249" t="s">
        <v>245</v>
      </c>
      <c r="J16" s="250"/>
      <c r="K16" s="251"/>
      <c r="L16" s="252"/>
      <c r="M16" s="250"/>
      <c r="N16" s="251"/>
      <c r="O16" s="252"/>
      <c r="P16" s="250"/>
      <c r="Q16" s="251"/>
      <c r="R16" s="252"/>
      <c r="S16" s="252"/>
      <c r="T16" s="252"/>
      <c r="U16" s="253"/>
      <c r="V16" s="251"/>
      <c r="W16" s="163"/>
    </row>
    <row r="17" spans="1:23" ht="34.5" customHeight="1">
      <c r="A17" s="247"/>
      <c r="B17" s="103"/>
      <c r="C17" s="248" t="s">
        <v>54</v>
      </c>
      <c r="D17" s="248"/>
      <c r="E17" s="248"/>
      <c r="F17" s="248"/>
      <c r="G17" s="248"/>
      <c r="H17" s="248" t="s">
        <v>55</v>
      </c>
      <c r="I17" s="248" t="s">
        <v>246</v>
      </c>
      <c r="J17" s="250"/>
      <c r="K17" s="251"/>
      <c r="L17" s="252"/>
      <c r="M17" s="250"/>
      <c r="N17" s="251"/>
      <c r="O17" s="252"/>
      <c r="P17" s="250"/>
      <c r="Q17" s="251"/>
      <c r="R17" s="252"/>
      <c r="S17" s="252"/>
      <c r="T17" s="252"/>
      <c r="U17" s="253"/>
      <c r="V17" s="251"/>
      <c r="W17" s="163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43">
    <mergeCell ref="U13:U14"/>
    <mergeCell ref="V13:V14"/>
    <mergeCell ref="W13:W14"/>
    <mergeCell ref="A6:X6"/>
    <mergeCell ref="I13:I14"/>
    <mergeCell ref="J13:L13"/>
    <mergeCell ref="M13:O13"/>
    <mergeCell ref="P13:R13"/>
    <mergeCell ref="S13:S14"/>
    <mergeCell ref="T13:T14"/>
    <mergeCell ref="P8:R8"/>
    <mergeCell ref="A13:A14"/>
    <mergeCell ref="B13:B14"/>
    <mergeCell ref="C13:C14"/>
    <mergeCell ref="D13:D14"/>
    <mergeCell ref="E13:E14"/>
    <mergeCell ref="F13:F14"/>
    <mergeCell ref="H8:H9"/>
    <mergeCell ref="G13:G14"/>
    <mergeCell ref="H13:H14"/>
    <mergeCell ref="U8:U9"/>
    <mergeCell ref="V8:V9"/>
    <mergeCell ref="W8:W9"/>
    <mergeCell ref="A12:W12"/>
    <mergeCell ref="I8:I9"/>
    <mergeCell ref="J8:L8"/>
    <mergeCell ref="M8:O8"/>
    <mergeCell ref="B8:B9"/>
    <mergeCell ref="C8:C9"/>
    <mergeCell ref="D8:D9"/>
    <mergeCell ref="E8:E9"/>
    <mergeCell ref="F8:F9"/>
    <mergeCell ref="G8:G9"/>
    <mergeCell ref="A2:W2"/>
    <mergeCell ref="A3:W3"/>
    <mergeCell ref="A4:W4"/>
    <mergeCell ref="A5:W5"/>
    <mergeCell ref="A10:W10"/>
    <mergeCell ref="T8:T9"/>
    <mergeCell ref="A7:F7"/>
    <mergeCell ref="R7:W7"/>
    <mergeCell ref="A8:A9"/>
    <mergeCell ref="S8:S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9" r:id="rId2"/>
  <colBreaks count="1" manualBreakCount="1">
    <brk id="2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view="pageBreakPreview" zoomScale="87" zoomScaleNormal="80" zoomScaleSheetLayoutView="87" workbookViewId="0" topLeftCell="A2">
      <selection activeCell="A14" sqref="A14:W14"/>
    </sheetView>
  </sheetViews>
  <sheetFormatPr defaultColWidth="10.66015625" defaultRowHeight="5.25" customHeight="1"/>
  <cols>
    <col min="1" max="1" width="8.33203125" style="57" customWidth="1"/>
    <col min="2" max="2" width="5.5" style="57" hidden="1" customWidth="1"/>
    <col min="3" max="3" width="25.33203125" style="57" customWidth="1"/>
    <col min="4" max="4" width="11.16015625" style="57" hidden="1" customWidth="1"/>
    <col min="5" max="5" width="8" style="57" customWidth="1"/>
    <col min="6" max="6" width="46.16015625" style="57" customWidth="1"/>
    <col min="7" max="7" width="12.66015625" style="57" hidden="1" customWidth="1"/>
    <col min="8" max="8" width="2.16015625" style="57" hidden="1" customWidth="1"/>
    <col min="9" max="9" width="23.5" style="57" customWidth="1"/>
    <col min="10" max="10" width="10" style="64" customWidth="1"/>
    <col min="11" max="11" width="13.33203125" style="65" customWidth="1"/>
    <col min="12" max="12" width="5.16015625" style="57" customWidth="1"/>
    <col min="13" max="13" width="10" style="64" customWidth="1"/>
    <col min="14" max="14" width="13.5" style="65" customWidth="1"/>
    <col min="15" max="15" width="5" style="57" customWidth="1"/>
    <col min="16" max="16" width="11.16015625" style="64" customWidth="1"/>
    <col min="17" max="17" width="13.33203125" style="65" customWidth="1"/>
    <col min="18" max="19" width="5" style="57" customWidth="1"/>
    <col min="20" max="20" width="5.66015625" style="57" customWidth="1"/>
    <col min="21" max="21" width="10" style="57" customWidth="1"/>
    <col min="22" max="22" width="13.33203125" style="65" customWidth="1"/>
    <col min="23" max="23" width="8.33203125" style="57" customWidth="1"/>
    <col min="24" max="24" width="10.66015625" style="57" customWidth="1"/>
    <col min="25" max="25" width="12.66015625" style="57" bestFit="1" customWidth="1"/>
    <col min="26" max="26" width="15.66015625" style="57" bestFit="1" customWidth="1"/>
    <col min="27" max="16384" width="10.66015625" style="57" customWidth="1"/>
  </cols>
  <sheetData>
    <row r="1" spans="1:36" s="39" customFormat="1" ht="16.5" customHeight="1" hidden="1">
      <c r="A1" s="36" t="s">
        <v>28</v>
      </c>
      <c r="B1" s="36"/>
      <c r="C1" s="37"/>
      <c r="D1" s="36" t="s">
        <v>29</v>
      </c>
      <c r="E1" s="38"/>
      <c r="F1" s="37"/>
      <c r="G1" s="36" t="s">
        <v>30</v>
      </c>
      <c r="I1" s="37"/>
      <c r="J1" s="40"/>
      <c r="K1" s="41" t="s">
        <v>31</v>
      </c>
      <c r="L1" s="42"/>
      <c r="M1" s="40"/>
      <c r="N1" s="41" t="s">
        <v>32</v>
      </c>
      <c r="O1" s="42"/>
      <c r="P1" s="40"/>
      <c r="Q1" s="41" t="s">
        <v>33</v>
      </c>
      <c r="R1" s="42"/>
      <c r="S1" s="42"/>
      <c r="T1" s="42"/>
      <c r="U1" s="42"/>
      <c r="V1" s="43" t="s">
        <v>34</v>
      </c>
      <c r="W1" s="44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J1" s="45"/>
    </row>
    <row r="2" spans="1:25" s="46" customFormat="1" ht="45" customHeight="1">
      <c r="A2" s="308" t="s">
        <v>136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Y2" s="46" t="s">
        <v>146</v>
      </c>
    </row>
    <row r="3" spans="1:23" s="46" customFormat="1" ht="41.25" customHeight="1" hidden="1">
      <c r="A3" s="309" t="s">
        <v>35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s="47" customFormat="1" ht="21" customHeight="1" hidden="1">
      <c r="A4" s="310" t="s">
        <v>36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5" s="46" customFormat="1" ht="25.5" customHeight="1">
      <c r="A5" s="311" t="s">
        <v>37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Y5" s="48"/>
    </row>
    <row r="6" spans="1:26" s="48" customFormat="1" ht="34.5" customHeight="1">
      <c r="A6" s="327" t="s">
        <v>38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Z6" s="46"/>
    </row>
    <row r="7" spans="1:26" s="246" customFormat="1" ht="27.75" customHeight="1">
      <c r="A7" s="323" t="s">
        <v>270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244"/>
      <c r="Z7" s="245"/>
    </row>
    <row r="8" spans="1:26" s="46" customFormat="1" ht="20.25" customHeight="1">
      <c r="A8" s="314" t="s">
        <v>59</v>
      </c>
      <c r="B8" s="314"/>
      <c r="C8" s="314"/>
      <c r="D8" s="314"/>
      <c r="E8" s="314"/>
      <c r="F8" s="314"/>
      <c r="G8" s="49"/>
      <c r="H8" s="49"/>
      <c r="I8" s="49"/>
      <c r="J8" s="50"/>
      <c r="K8" s="50"/>
      <c r="L8" s="50"/>
      <c r="M8" s="50"/>
      <c r="N8" s="50"/>
      <c r="O8" s="50"/>
      <c r="P8" s="50"/>
      <c r="Q8" s="50"/>
      <c r="R8" s="315" t="s">
        <v>239</v>
      </c>
      <c r="S8" s="315"/>
      <c r="T8" s="315"/>
      <c r="U8" s="315"/>
      <c r="V8" s="315"/>
      <c r="W8" s="315"/>
      <c r="X8" s="51"/>
      <c r="Y8" s="48"/>
      <c r="Z8" s="167"/>
    </row>
    <row r="9" spans="1:26" s="53" customFormat="1" ht="18.75" customHeight="1">
      <c r="A9" s="316" t="s">
        <v>39</v>
      </c>
      <c r="B9" s="316" t="s">
        <v>19</v>
      </c>
      <c r="C9" s="317" t="s">
        <v>40</v>
      </c>
      <c r="D9" s="318" t="s">
        <v>256</v>
      </c>
      <c r="E9" s="318" t="s">
        <v>13</v>
      </c>
      <c r="F9" s="317" t="s">
        <v>41</v>
      </c>
      <c r="G9" s="319" t="s">
        <v>11</v>
      </c>
      <c r="H9" s="319" t="s">
        <v>10</v>
      </c>
      <c r="I9" s="317" t="s">
        <v>9</v>
      </c>
      <c r="J9" s="321" t="s">
        <v>42</v>
      </c>
      <c r="K9" s="321"/>
      <c r="L9" s="321"/>
      <c r="M9" s="322" t="s">
        <v>43</v>
      </c>
      <c r="N9" s="322"/>
      <c r="O9" s="322"/>
      <c r="P9" s="321" t="s">
        <v>88</v>
      </c>
      <c r="Q9" s="321"/>
      <c r="R9" s="321"/>
      <c r="S9" s="313" t="s">
        <v>56</v>
      </c>
      <c r="T9" s="313" t="s">
        <v>57</v>
      </c>
      <c r="U9" s="313" t="s">
        <v>44</v>
      </c>
      <c r="V9" s="320" t="s">
        <v>45</v>
      </c>
      <c r="W9" s="313" t="s">
        <v>46</v>
      </c>
      <c r="Y9" s="48"/>
      <c r="Z9" s="167"/>
    </row>
    <row r="10" spans="1:23" s="53" customFormat="1" ht="48" customHeight="1">
      <c r="A10" s="316"/>
      <c r="B10" s="316"/>
      <c r="C10" s="317"/>
      <c r="D10" s="318"/>
      <c r="E10" s="318"/>
      <c r="F10" s="317"/>
      <c r="G10" s="319"/>
      <c r="H10" s="319"/>
      <c r="I10" s="317"/>
      <c r="J10" s="52" t="s">
        <v>47</v>
      </c>
      <c r="K10" s="187" t="s">
        <v>48</v>
      </c>
      <c r="L10" s="172" t="s">
        <v>49</v>
      </c>
      <c r="M10" s="52" t="s">
        <v>47</v>
      </c>
      <c r="N10" s="187" t="s">
        <v>48</v>
      </c>
      <c r="O10" s="172" t="s">
        <v>49</v>
      </c>
      <c r="P10" s="52" t="s">
        <v>47</v>
      </c>
      <c r="Q10" s="187" t="s">
        <v>48</v>
      </c>
      <c r="R10" s="172" t="s">
        <v>49</v>
      </c>
      <c r="S10" s="313"/>
      <c r="T10" s="313"/>
      <c r="U10" s="313"/>
      <c r="V10" s="320"/>
      <c r="W10" s="313"/>
    </row>
    <row r="11" spans="1:23" s="54" customFormat="1" ht="21" customHeight="1">
      <c r="A11" s="324" t="s">
        <v>50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6"/>
    </row>
    <row r="12" spans="1:23" s="54" customFormat="1" ht="39" customHeight="1">
      <c r="A12" s="66">
        <f>RANK(V12,V$12:V$13)</f>
        <v>1</v>
      </c>
      <c r="B12" s="195" t="s">
        <v>5</v>
      </c>
      <c r="C12" s="211" t="s">
        <v>189</v>
      </c>
      <c r="D12" s="109" t="s">
        <v>190</v>
      </c>
      <c r="E12" s="212" t="s">
        <v>1</v>
      </c>
      <c r="F12" s="85" t="s">
        <v>192</v>
      </c>
      <c r="G12" s="198" t="s">
        <v>191</v>
      </c>
      <c r="H12" s="212" t="s">
        <v>193</v>
      </c>
      <c r="I12" s="206" t="s">
        <v>135</v>
      </c>
      <c r="J12" s="67">
        <v>204</v>
      </c>
      <c r="K12" s="196">
        <f>J12/3</f>
        <v>68</v>
      </c>
      <c r="L12" s="55">
        <f>RANK(K12,K$12:K$13)</f>
        <v>1</v>
      </c>
      <c r="M12" s="67">
        <v>200.5</v>
      </c>
      <c r="N12" s="196">
        <f>M12/3</f>
        <v>66.83333333333333</v>
      </c>
      <c r="O12" s="55">
        <f>RANK(N12,N$12:N$13)</f>
        <v>1</v>
      </c>
      <c r="P12" s="67">
        <v>202.5</v>
      </c>
      <c r="Q12" s="196">
        <f>P12/3</f>
        <v>67.5</v>
      </c>
      <c r="R12" s="55">
        <f>RANK(Q12,Q$12:Q$13)</f>
        <v>1</v>
      </c>
      <c r="S12" s="55"/>
      <c r="T12" s="55"/>
      <c r="U12" s="68">
        <f>P12+M12+J12</f>
        <v>607</v>
      </c>
      <c r="V12" s="196">
        <f>(K12+N12+Q12)/3</f>
        <v>67.44444444444444</v>
      </c>
      <c r="W12" s="240" t="s">
        <v>261</v>
      </c>
    </row>
    <row r="13" spans="1:23" s="54" customFormat="1" ht="39" customHeight="1">
      <c r="A13" s="66">
        <f>RANK(V13,V$12:V$13)</f>
        <v>2</v>
      </c>
      <c r="B13" s="195" t="s">
        <v>5</v>
      </c>
      <c r="C13" s="211" t="s">
        <v>203</v>
      </c>
      <c r="D13" s="109" t="s">
        <v>209</v>
      </c>
      <c r="E13" s="212" t="s">
        <v>0</v>
      </c>
      <c r="F13" s="85" t="s">
        <v>205</v>
      </c>
      <c r="G13" s="198" t="s">
        <v>207</v>
      </c>
      <c r="H13" s="212" t="s">
        <v>208</v>
      </c>
      <c r="I13" s="206" t="s">
        <v>135</v>
      </c>
      <c r="J13" s="67">
        <v>188.5</v>
      </c>
      <c r="K13" s="196">
        <f>J13/3</f>
        <v>62.833333333333336</v>
      </c>
      <c r="L13" s="55">
        <f>RANK(K13,K$12:K$13)</f>
        <v>2</v>
      </c>
      <c r="M13" s="67">
        <v>189</v>
      </c>
      <c r="N13" s="196">
        <f>M13/3</f>
        <v>63</v>
      </c>
      <c r="O13" s="55">
        <f>RANK(N13,N$12:N$13)</f>
        <v>2</v>
      </c>
      <c r="P13" s="67">
        <v>188</v>
      </c>
      <c r="Q13" s="196">
        <f>P13/3</f>
        <v>62.666666666666664</v>
      </c>
      <c r="R13" s="55">
        <f>RANK(Q13,Q$12:Q$13)</f>
        <v>2</v>
      </c>
      <c r="S13" s="55"/>
      <c r="T13" s="55"/>
      <c r="U13" s="68">
        <f>P13+M13+J13</f>
        <v>565.5</v>
      </c>
      <c r="V13" s="196">
        <f>(K13+N13+Q13)/3</f>
        <v>62.833333333333336</v>
      </c>
      <c r="W13" s="240" t="s">
        <v>261</v>
      </c>
    </row>
    <row r="14" spans="1:23" s="54" customFormat="1" ht="32.25" customHeight="1">
      <c r="A14" s="328" t="s">
        <v>51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30"/>
    </row>
    <row r="15" spans="1:26" s="54" customFormat="1" ht="22.5" customHeight="1">
      <c r="A15" s="316" t="s">
        <v>39</v>
      </c>
      <c r="B15" s="316" t="s">
        <v>19</v>
      </c>
      <c r="C15" s="317" t="s">
        <v>40</v>
      </c>
      <c r="D15" s="318" t="s">
        <v>256</v>
      </c>
      <c r="E15" s="318" t="s">
        <v>13</v>
      </c>
      <c r="F15" s="317" t="s">
        <v>41</v>
      </c>
      <c r="G15" s="319" t="s">
        <v>11</v>
      </c>
      <c r="H15" s="319" t="s">
        <v>10</v>
      </c>
      <c r="I15" s="317" t="s">
        <v>9</v>
      </c>
      <c r="J15" s="321" t="s">
        <v>42</v>
      </c>
      <c r="K15" s="321"/>
      <c r="L15" s="321"/>
      <c r="M15" s="322" t="s">
        <v>43</v>
      </c>
      <c r="N15" s="322"/>
      <c r="O15" s="322"/>
      <c r="P15" s="321" t="s">
        <v>88</v>
      </c>
      <c r="Q15" s="321"/>
      <c r="R15" s="321"/>
      <c r="S15" s="313" t="s">
        <v>56</v>
      </c>
      <c r="T15" s="313" t="s">
        <v>57</v>
      </c>
      <c r="U15" s="313" t="s">
        <v>44</v>
      </c>
      <c r="V15" s="320" t="s">
        <v>45</v>
      </c>
      <c r="W15" s="313" t="s">
        <v>46</v>
      </c>
      <c r="Y15" s="48"/>
      <c r="Z15" s="46"/>
    </row>
    <row r="16" spans="1:26" s="54" customFormat="1" ht="51.75" customHeight="1">
      <c r="A16" s="316"/>
      <c r="B16" s="316"/>
      <c r="C16" s="317"/>
      <c r="D16" s="318"/>
      <c r="E16" s="318"/>
      <c r="F16" s="317"/>
      <c r="G16" s="319"/>
      <c r="H16" s="319"/>
      <c r="I16" s="317"/>
      <c r="J16" s="52" t="s">
        <v>47</v>
      </c>
      <c r="K16" s="187" t="s">
        <v>48</v>
      </c>
      <c r="L16" s="172" t="s">
        <v>49</v>
      </c>
      <c r="M16" s="52" t="s">
        <v>47</v>
      </c>
      <c r="N16" s="187" t="s">
        <v>48</v>
      </c>
      <c r="O16" s="172" t="s">
        <v>49</v>
      </c>
      <c r="P16" s="52" t="s">
        <v>47</v>
      </c>
      <c r="Q16" s="187" t="s">
        <v>48</v>
      </c>
      <c r="R16" s="172" t="s">
        <v>49</v>
      </c>
      <c r="S16" s="313"/>
      <c r="T16" s="313"/>
      <c r="U16" s="313"/>
      <c r="V16" s="320"/>
      <c r="W16" s="313"/>
      <c r="Y16" s="48"/>
      <c r="Z16" s="46"/>
    </row>
    <row r="17" spans="1:28" s="58" customFormat="1" ht="39" customHeight="1">
      <c r="A17" s="188">
        <f>RANK(V17,V$17:V$20,0)</f>
        <v>1</v>
      </c>
      <c r="B17" s="195" t="s">
        <v>257</v>
      </c>
      <c r="C17" s="211" t="s">
        <v>185</v>
      </c>
      <c r="D17" s="109" t="s">
        <v>187</v>
      </c>
      <c r="E17" s="212" t="s">
        <v>269</v>
      </c>
      <c r="F17" s="209" t="s">
        <v>196</v>
      </c>
      <c r="G17" s="198" t="s">
        <v>188</v>
      </c>
      <c r="H17" s="212" t="s">
        <v>193</v>
      </c>
      <c r="I17" s="206" t="s">
        <v>135</v>
      </c>
      <c r="J17" s="189">
        <v>202.5</v>
      </c>
      <c r="K17" s="190">
        <f>J17/3</f>
        <v>67.5</v>
      </c>
      <c r="L17" s="55">
        <f>RANK(K17,K$17:K$20)</f>
        <v>1</v>
      </c>
      <c r="M17" s="189">
        <v>200.5</v>
      </c>
      <c r="N17" s="190">
        <f>M17/3</f>
        <v>66.83333333333333</v>
      </c>
      <c r="O17" s="55">
        <f>RANK(N17,N$17:N$20)</f>
        <v>1</v>
      </c>
      <c r="P17" s="189">
        <v>200</v>
      </c>
      <c r="Q17" s="190">
        <f>P17/3</f>
        <v>66.66666666666667</v>
      </c>
      <c r="R17" s="55">
        <f>RANK(Q17,Q$17:Q$20)</f>
        <v>1</v>
      </c>
      <c r="S17" s="191"/>
      <c r="T17" s="191"/>
      <c r="U17" s="192">
        <f>P17+M17+J17</f>
        <v>603</v>
      </c>
      <c r="V17" s="190">
        <f>(K17+N17+Q17)/3</f>
        <v>67</v>
      </c>
      <c r="W17" s="240" t="s">
        <v>261</v>
      </c>
      <c r="X17" s="62"/>
      <c r="AB17" s="63"/>
    </row>
    <row r="18" spans="1:28" s="58" customFormat="1" ht="39" customHeight="1">
      <c r="A18" s="188">
        <f>RANK(V18,V$17:V$20,0)</f>
        <v>2</v>
      </c>
      <c r="B18" s="195" t="s">
        <v>257</v>
      </c>
      <c r="C18" s="201" t="s">
        <v>251</v>
      </c>
      <c r="D18" s="109" t="s">
        <v>170</v>
      </c>
      <c r="E18" s="212" t="s">
        <v>269</v>
      </c>
      <c r="F18" s="220" t="s">
        <v>243</v>
      </c>
      <c r="G18" s="200" t="s">
        <v>67</v>
      </c>
      <c r="H18" s="206" t="s">
        <v>64</v>
      </c>
      <c r="I18" s="206" t="s">
        <v>64</v>
      </c>
      <c r="J18" s="189">
        <v>193</v>
      </c>
      <c r="K18" s="190">
        <f>J18/3</f>
        <v>64.33333333333333</v>
      </c>
      <c r="L18" s="55">
        <f>RANK(K18,K$17:K$20)</f>
        <v>2</v>
      </c>
      <c r="M18" s="189">
        <v>186.5</v>
      </c>
      <c r="N18" s="190">
        <f>M18/3</f>
        <v>62.166666666666664</v>
      </c>
      <c r="O18" s="55">
        <f>RANK(N18,N$17:N$20)</f>
        <v>2</v>
      </c>
      <c r="P18" s="189">
        <v>187</v>
      </c>
      <c r="Q18" s="190">
        <f>P18/3</f>
        <v>62.333333333333336</v>
      </c>
      <c r="R18" s="55">
        <f>RANK(Q18,Q$17:Q$20)</f>
        <v>2</v>
      </c>
      <c r="S18" s="191"/>
      <c r="T18" s="191"/>
      <c r="U18" s="192">
        <f>P18+M18+J18</f>
        <v>566.5</v>
      </c>
      <c r="V18" s="190">
        <f>(K18+N18+Q18)/3</f>
        <v>62.94444444444445</v>
      </c>
      <c r="W18" s="240" t="s">
        <v>261</v>
      </c>
      <c r="X18" s="62"/>
      <c r="AB18" s="63"/>
    </row>
    <row r="19" spans="1:28" s="58" customFormat="1" ht="39" customHeight="1">
      <c r="A19" s="188">
        <f>RANK(V19,V$17:V$20,0)</f>
        <v>3</v>
      </c>
      <c r="B19" s="195" t="s">
        <v>257</v>
      </c>
      <c r="C19" s="117" t="s">
        <v>222</v>
      </c>
      <c r="D19" s="89" t="s">
        <v>134</v>
      </c>
      <c r="E19" s="88" t="s">
        <v>0</v>
      </c>
      <c r="F19" s="221" t="s">
        <v>252</v>
      </c>
      <c r="G19" s="214" t="s">
        <v>60</v>
      </c>
      <c r="H19" s="206" t="s">
        <v>224</v>
      </c>
      <c r="I19" s="206" t="s">
        <v>135</v>
      </c>
      <c r="J19" s="189">
        <v>173.5</v>
      </c>
      <c r="K19" s="190">
        <f>J19/3</f>
        <v>57.833333333333336</v>
      </c>
      <c r="L19" s="55">
        <f>RANK(K19,K$17:K$20)</f>
        <v>4</v>
      </c>
      <c r="M19" s="189">
        <v>175</v>
      </c>
      <c r="N19" s="190">
        <f>M19/3</f>
        <v>58.333333333333336</v>
      </c>
      <c r="O19" s="55">
        <f>RANK(N19,N$17:N$20)</f>
        <v>3</v>
      </c>
      <c r="P19" s="189">
        <v>181</v>
      </c>
      <c r="Q19" s="190">
        <f>P19/3</f>
        <v>60.333333333333336</v>
      </c>
      <c r="R19" s="55">
        <f>RANK(Q19,Q$17:Q$20)</f>
        <v>3</v>
      </c>
      <c r="S19" s="191"/>
      <c r="T19" s="191"/>
      <c r="U19" s="192">
        <f>P19+M19+J19</f>
        <v>529.5</v>
      </c>
      <c r="V19" s="190">
        <f>(K19+N19+Q19)/3</f>
        <v>58.833333333333336</v>
      </c>
      <c r="W19" s="240" t="s">
        <v>261</v>
      </c>
      <c r="X19" s="62"/>
      <c r="AB19" s="63"/>
    </row>
    <row r="20" spans="1:28" s="58" customFormat="1" ht="39" customHeight="1">
      <c r="A20" s="188">
        <f>RANK(V20,V$17:V$20,0)</f>
        <v>4</v>
      </c>
      <c r="B20" s="195" t="s">
        <v>257</v>
      </c>
      <c r="C20" s="197" t="s">
        <v>154</v>
      </c>
      <c r="D20" s="89" t="s">
        <v>94</v>
      </c>
      <c r="E20" s="88" t="s">
        <v>266</v>
      </c>
      <c r="F20" s="207" t="s">
        <v>166</v>
      </c>
      <c r="G20" s="208" t="s">
        <v>165</v>
      </c>
      <c r="H20" s="206" t="s">
        <v>64</v>
      </c>
      <c r="I20" s="206" t="s">
        <v>129</v>
      </c>
      <c r="J20" s="189">
        <v>174.5</v>
      </c>
      <c r="K20" s="190">
        <f>J20/3</f>
        <v>58.166666666666664</v>
      </c>
      <c r="L20" s="55">
        <f>RANK(K20,K$17:K$20)</f>
        <v>3</v>
      </c>
      <c r="M20" s="189">
        <v>158.5</v>
      </c>
      <c r="N20" s="190">
        <f>M20/3</f>
        <v>52.833333333333336</v>
      </c>
      <c r="O20" s="55">
        <f>RANK(N20,N$17:N$20)</f>
        <v>4</v>
      </c>
      <c r="P20" s="189">
        <v>177.5</v>
      </c>
      <c r="Q20" s="190">
        <f>P20/3</f>
        <v>59.166666666666664</v>
      </c>
      <c r="R20" s="55">
        <f>RANK(Q20,Q$17:Q$20)</f>
        <v>4</v>
      </c>
      <c r="S20" s="191"/>
      <c r="T20" s="191"/>
      <c r="U20" s="192">
        <f>P20+M20+J20</f>
        <v>510.5</v>
      </c>
      <c r="V20" s="190">
        <f>(K20+N20+Q20)/3</f>
        <v>56.72222222222222</v>
      </c>
      <c r="W20" s="240" t="s">
        <v>261</v>
      </c>
      <c r="X20" s="62"/>
      <c r="AB20" s="63"/>
    </row>
    <row r="21" spans="1:23" ht="27" customHeight="1">
      <c r="A21" s="158"/>
      <c r="B21" s="103"/>
      <c r="C21" s="56" t="s">
        <v>52</v>
      </c>
      <c r="D21" s="56"/>
      <c r="E21" s="56"/>
      <c r="F21" s="56"/>
      <c r="G21" s="56"/>
      <c r="H21" s="56" t="s">
        <v>53</v>
      </c>
      <c r="I21" s="194" t="s">
        <v>245</v>
      </c>
      <c r="J21" s="56"/>
      <c r="K21" s="160"/>
      <c r="L21" s="161"/>
      <c r="M21" s="159"/>
      <c r="N21" s="160"/>
      <c r="O21" s="161"/>
      <c r="P21" s="159"/>
      <c r="Q21" s="160"/>
      <c r="R21" s="161"/>
      <c r="S21" s="161"/>
      <c r="T21" s="161"/>
      <c r="U21" s="162"/>
      <c r="V21" s="160"/>
      <c r="W21" s="163"/>
    </row>
    <row r="22" spans="1:23" ht="28.5" customHeight="1">
      <c r="A22" s="158"/>
      <c r="B22" s="103"/>
      <c r="C22" s="56" t="s">
        <v>54</v>
      </c>
      <c r="D22" s="56"/>
      <c r="E22" s="56"/>
      <c r="F22" s="56"/>
      <c r="G22" s="56"/>
      <c r="H22" s="56" t="s">
        <v>55</v>
      </c>
      <c r="I22" s="56" t="s">
        <v>246</v>
      </c>
      <c r="J22" s="56"/>
      <c r="K22" s="160"/>
      <c r="L22" s="161"/>
      <c r="M22" s="159"/>
      <c r="N22" s="160"/>
      <c r="O22" s="161"/>
      <c r="P22" s="159"/>
      <c r="Q22" s="160"/>
      <c r="R22" s="161"/>
      <c r="S22" s="161"/>
      <c r="T22" s="161"/>
      <c r="U22" s="162"/>
      <c r="V22" s="160"/>
      <c r="W22" s="163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44">
    <mergeCell ref="U15:U16"/>
    <mergeCell ref="V15:V16"/>
    <mergeCell ref="M15:O15"/>
    <mergeCell ref="W15:W16"/>
    <mergeCell ref="I15:I16"/>
    <mergeCell ref="F15:F16"/>
    <mergeCell ref="G15:G16"/>
    <mergeCell ref="H15:H16"/>
    <mergeCell ref="J15:L15"/>
    <mergeCell ref="S9:S10"/>
    <mergeCell ref="I9:I10"/>
    <mergeCell ref="J9:L9"/>
    <mergeCell ref="M9:O9"/>
    <mergeCell ref="T9:T10"/>
    <mergeCell ref="V9:V10"/>
    <mergeCell ref="U9:U10"/>
    <mergeCell ref="P9:R9"/>
    <mergeCell ref="S15:S16"/>
    <mergeCell ref="T15:T16"/>
    <mergeCell ref="H9:H10"/>
    <mergeCell ref="B15:B16"/>
    <mergeCell ref="G9:G10"/>
    <mergeCell ref="D15:D16"/>
    <mergeCell ref="E15:E16"/>
    <mergeCell ref="P15:R15"/>
    <mergeCell ref="A14:W14"/>
    <mergeCell ref="W9:W10"/>
    <mergeCell ref="B9:B10"/>
    <mergeCell ref="C9:C10"/>
    <mergeCell ref="D9:D10"/>
    <mergeCell ref="E9:E10"/>
    <mergeCell ref="F9:F10"/>
    <mergeCell ref="A15:A16"/>
    <mergeCell ref="C15:C16"/>
    <mergeCell ref="A11:W11"/>
    <mergeCell ref="A8:F8"/>
    <mergeCell ref="R8:W8"/>
    <mergeCell ref="A2:W2"/>
    <mergeCell ref="A3:W3"/>
    <mergeCell ref="A4:W4"/>
    <mergeCell ref="A5:W5"/>
    <mergeCell ref="A6:W6"/>
    <mergeCell ref="A7:X7"/>
    <mergeCell ref="A9:A10"/>
  </mergeCells>
  <printOptions/>
  <pageMargins left="0" right="0" top="0" bottom="0" header="0.3937007874015748" footer="0.2362204724409449"/>
  <pageSetup fitToHeight="2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view="pageBreakPreview" zoomScale="75" zoomScaleNormal="80" zoomScaleSheetLayoutView="75" workbookViewId="0" topLeftCell="A2">
      <selection activeCell="A6" sqref="A6:V6"/>
    </sheetView>
  </sheetViews>
  <sheetFormatPr defaultColWidth="10.66015625" defaultRowHeight="5.25" customHeight="1"/>
  <cols>
    <col min="1" max="1" width="6.5" style="57" customWidth="1"/>
    <col min="2" max="2" width="4.66015625" style="57" hidden="1" customWidth="1"/>
    <col min="3" max="3" width="24.5" style="57" customWidth="1"/>
    <col min="4" max="4" width="9.66015625" style="57" hidden="1" customWidth="1"/>
    <col min="5" max="5" width="7.16015625" style="57" customWidth="1"/>
    <col min="6" max="6" width="39.33203125" style="57" customWidth="1"/>
    <col min="7" max="7" width="10.66015625" style="57" hidden="1" customWidth="1"/>
    <col min="8" max="8" width="18.83203125" style="169" hidden="1" customWidth="1"/>
    <col min="9" max="9" width="18.66015625" style="57" customWidth="1"/>
    <col min="10" max="10" width="10" style="64" customWidth="1"/>
    <col min="11" max="11" width="12.83203125" style="65" customWidth="1"/>
    <col min="12" max="12" width="3.66015625" style="57" customWidth="1"/>
    <col min="13" max="13" width="10" style="64" customWidth="1"/>
    <col min="14" max="14" width="13.5" style="65" customWidth="1"/>
    <col min="15" max="15" width="4.83203125" style="57" customWidth="1"/>
    <col min="16" max="16" width="10.5" style="64" customWidth="1"/>
    <col min="17" max="17" width="13.33203125" style="65" customWidth="1"/>
    <col min="18" max="18" width="7.16015625" style="57" customWidth="1"/>
    <col min="19" max="19" width="5" style="57" customWidth="1"/>
    <col min="20" max="20" width="4.33203125" style="57" customWidth="1"/>
    <col min="21" max="21" width="10" style="57" customWidth="1"/>
    <col min="22" max="22" width="12" style="65" customWidth="1"/>
    <col min="23" max="23" width="8.83203125" style="57" customWidth="1"/>
    <col min="24" max="24" width="15.16015625" style="57" customWidth="1"/>
    <col min="25" max="16384" width="10.66015625" style="57" customWidth="1"/>
  </cols>
  <sheetData>
    <row r="1" spans="1:35" s="39" customFormat="1" ht="16.5" customHeight="1" hidden="1">
      <c r="A1" s="36" t="s">
        <v>28</v>
      </c>
      <c r="B1" s="36"/>
      <c r="C1" s="37"/>
      <c r="D1" s="36" t="s">
        <v>29</v>
      </c>
      <c r="E1" s="38"/>
      <c r="F1" s="37"/>
      <c r="G1" s="36" t="s">
        <v>30</v>
      </c>
      <c r="H1" s="38"/>
      <c r="I1" s="37"/>
      <c r="J1" s="40"/>
      <c r="K1" s="41" t="s">
        <v>31</v>
      </c>
      <c r="L1" s="42"/>
      <c r="M1" s="40"/>
      <c r="N1" s="41" t="s">
        <v>32</v>
      </c>
      <c r="O1" s="42"/>
      <c r="P1" s="40"/>
      <c r="Q1" s="41" t="s">
        <v>33</v>
      </c>
      <c r="R1" s="42"/>
      <c r="S1" s="42"/>
      <c r="T1" s="42"/>
      <c r="U1" s="42"/>
      <c r="V1" s="43" t="s">
        <v>34</v>
      </c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I1" s="45"/>
    </row>
    <row r="2" spans="1:22" s="46" customFormat="1" ht="30" customHeight="1">
      <c r="A2" s="334" t="s">
        <v>136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2" s="46" customFormat="1" ht="41.25" customHeight="1" hidden="1">
      <c r="A3" s="309" t="s">
        <v>35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s="47" customFormat="1" ht="21" customHeight="1" hidden="1">
      <c r="A4" s="310" t="s">
        <v>36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</row>
    <row r="5" spans="1:22" s="46" customFormat="1" ht="30" customHeight="1">
      <c r="A5" s="311" t="s">
        <v>37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s="46" customFormat="1" ht="30" customHeight="1">
      <c r="A6" s="333" t="s">
        <v>143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1:23" s="46" customFormat="1" ht="30" customHeight="1">
      <c r="A7" s="333" t="s">
        <v>110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51"/>
    </row>
    <row r="8" spans="1:24" s="246" customFormat="1" ht="24" customHeight="1">
      <c r="A8" s="323" t="s">
        <v>271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243"/>
    </row>
    <row r="9" spans="1:23" s="46" customFormat="1" ht="21" customHeight="1">
      <c r="A9" s="314" t="s">
        <v>59</v>
      </c>
      <c r="B9" s="314"/>
      <c r="C9" s="314"/>
      <c r="D9" s="314"/>
      <c r="E9" s="314"/>
      <c r="F9" s="314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315" t="s">
        <v>239</v>
      </c>
      <c r="S9" s="315"/>
      <c r="T9" s="315"/>
      <c r="U9" s="315"/>
      <c r="V9" s="315"/>
      <c r="W9" s="315"/>
    </row>
    <row r="10" spans="1:23" s="53" customFormat="1" ht="18.75" customHeight="1">
      <c r="A10" s="316" t="s">
        <v>39</v>
      </c>
      <c r="B10" s="316" t="s">
        <v>19</v>
      </c>
      <c r="C10" s="317" t="s">
        <v>40</v>
      </c>
      <c r="D10" s="318" t="s">
        <v>256</v>
      </c>
      <c r="E10" s="318" t="s">
        <v>13</v>
      </c>
      <c r="F10" s="317" t="s">
        <v>41</v>
      </c>
      <c r="G10" s="319" t="s">
        <v>11</v>
      </c>
      <c r="H10" s="319" t="s">
        <v>10</v>
      </c>
      <c r="I10" s="317" t="s">
        <v>9</v>
      </c>
      <c r="J10" s="322" t="s">
        <v>42</v>
      </c>
      <c r="K10" s="322"/>
      <c r="L10" s="322"/>
      <c r="M10" s="322" t="s">
        <v>43</v>
      </c>
      <c r="N10" s="322"/>
      <c r="O10" s="322"/>
      <c r="P10" s="322" t="s">
        <v>88</v>
      </c>
      <c r="Q10" s="322"/>
      <c r="R10" s="322"/>
      <c r="S10" s="313" t="s">
        <v>56</v>
      </c>
      <c r="T10" s="313" t="s">
        <v>57</v>
      </c>
      <c r="U10" s="313" t="s">
        <v>44</v>
      </c>
      <c r="V10" s="320" t="s">
        <v>45</v>
      </c>
      <c r="W10" s="336" t="s">
        <v>46</v>
      </c>
    </row>
    <row r="11" spans="1:23" s="53" customFormat="1" ht="48" customHeight="1">
      <c r="A11" s="316"/>
      <c r="B11" s="316"/>
      <c r="C11" s="317"/>
      <c r="D11" s="318"/>
      <c r="E11" s="318"/>
      <c r="F11" s="317"/>
      <c r="G11" s="319"/>
      <c r="H11" s="319"/>
      <c r="I11" s="317"/>
      <c r="J11" s="52" t="s">
        <v>47</v>
      </c>
      <c r="K11" s="187" t="s">
        <v>48</v>
      </c>
      <c r="L11" s="172" t="s">
        <v>49</v>
      </c>
      <c r="M11" s="52" t="s">
        <v>47</v>
      </c>
      <c r="N11" s="187" t="s">
        <v>48</v>
      </c>
      <c r="O11" s="172" t="s">
        <v>49</v>
      </c>
      <c r="P11" s="52" t="s">
        <v>47</v>
      </c>
      <c r="Q11" s="187" t="s">
        <v>48</v>
      </c>
      <c r="R11" s="172" t="s">
        <v>49</v>
      </c>
      <c r="S11" s="313"/>
      <c r="T11" s="313"/>
      <c r="U11" s="313"/>
      <c r="V11" s="320"/>
      <c r="W11" s="336"/>
    </row>
    <row r="12" spans="1:23" s="54" customFormat="1" ht="21" customHeight="1">
      <c r="A12" s="331" t="s">
        <v>50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232"/>
    </row>
    <row r="13" spans="1:23" s="54" customFormat="1" ht="48" customHeight="1">
      <c r="A13" s="66">
        <f>RANK(V13,V$13:V$13)</f>
        <v>1</v>
      </c>
      <c r="B13" s="107" t="s">
        <v>148</v>
      </c>
      <c r="C13" s="197" t="s">
        <v>263</v>
      </c>
      <c r="D13" s="89" t="s">
        <v>94</v>
      </c>
      <c r="E13" s="88" t="s">
        <v>0</v>
      </c>
      <c r="F13" s="203" t="s">
        <v>78</v>
      </c>
      <c r="G13" s="198" t="s">
        <v>76</v>
      </c>
      <c r="H13" s="206" t="s">
        <v>64</v>
      </c>
      <c r="I13" s="206" t="s">
        <v>133</v>
      </c>
      <c r="J13" s="67">
        <v>137</v>
      </c>
      <c r="K13" s="196">
        <f>J13/2.2-0.5</f>
        <v>61.772727272727266</v>
      </c>
      <c r="L13" s="55">
        <f>RANK(K13,K$13:K$13)</f>
        <v>1</v>
      </c>
      <c r="M13" s="67">
        <v>132</v>
      </c>
      <c r="N13" s="196">
        <f>M13/2.2-0.5</f>
        <v>59.49999999999999</v>
      </c>
      <c r="O13" s="55">
        <f>RANK(N13,N$13:N$13)</f>
        <v>1</v>
      </c>
      <c r="P13" s="67">
        <v>135.5</v>
      </c>
      <c r="Q13" s="196">
        <f>P13/2.2-0.5</f>
        <v>61.090909090909086</v>
      </c>
      <c r="R13" s="55">
        <f>RANK(Q13,Q$13:Q$13)</f>
        <v>1</v>
      </c>
      <c r="S13" s="168">
        <v>1</v>
      </c>
      <c r="T13" s="55"/>
      <c r="U13" s="68">
        <f>P13+M13+J13</f>
        <v>404.5</v>
      </c>
      <c r="V13" s="196">
        <f>(K13+N13+Q13)/3</f>
        <v>60.78787878787878</v>
      </c>
      <c r="W13" s="240" t="s">
        <v>261</v>
      </c>
    </row>
    <row r="14" spans="1:25" s="54" customFormat="1" ht="22.5" customHeight="1">
      <c r="A14" s="337" t="s">
        <v>79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9"/>
      <c r="X14" s="48"/>
      <c r="Y14" s="167"/>
    </row>
    <row r="15" spans="1:25" s="54" customFormat="1" ht="46.5" customHeight="1">
      <c r="A15" s="66">
        <f>RANK(V15,V$15:V$16,0)</f>
        <v>1</v>
      </c>
      <c r="B15" s="107" t="s">
        <v>149</v>
      </c>
      <c r="C15" s="201" t="s">
        <v>265</v>
      </c>
      <c r="D15" s="89" t="s">
        <v>94</v>
      </c>
      <c r="E15" s="212" t="s">
        <v>0</v>
      </c>
      <c r="F15" s="220" t="s">
        <v>114</v>
      </c>
      <c r="G15" s="200" t="s">
        <v>98</v>
      </c>
      <c r="H15" s="206" t="s">
        <v>64</v>
      </c>
      <c r="I15" s="206" t="s">
        <v>133</v>
      </c>
      <c r="J15" s="67">
        <v>139.5</v>
      </c>
      <c r="K15" s="196">
        <f>J15/2.2</f>
        <v>63.40909090909091</v>
      </c>
      <c r="L15" s="55">
        <f>RANK(K15,K$15:K$16)</f>
        <v>1</v>
      </c>
      <c r="M15" s="67">
        <v>141</v>
      </c>
      <c r="N15" s="196">
        <f>M15/2.2</f>
        <v>64.09090909090908</v>
      </c>
      <c r="O15" s="55">
        <f>RANK(N15,N$15:N$16)</f>
        <v>1</v>
      </c>
      <c r="P15" s="67">
        <v>142</v>
      </c>
      <c r="Q15" s="196">
        <f>P15/2.2</f>
        <v>64.54545454545455</v>
      </c>
      <c r="R15" s="55">
        <f>RANK(Q15,Q$15:Q$16)</f>
        <v>1</v>
      </c>
      <c r="S15" s="55"/>
      <c r="T15" s="55"/>
      <c r="U15" s="68">
        <f>P15+M15+J15</f>
        <v>422.5</v>
      </c>
      <c r="V15" s="196">
        <f>(K15+N15+Q15)/3</f>
        <v>64.01515151515152</v>
      </c>
      <c r="W15" s="240" t="s">
        <v>261</v>
      </c>
      <c r="X15" s="48"/>
      <c r="Y15" s="167"/>
    </row>
    <row r="16" spans="1:25" s="54" customFormat="1" ht="45.75" customHeight="1">
      <c r="A16" s="66">
        <f>RANK(V16,V$15:V$16,0)</f>
        <v>2</v>
      </c>
      <c r="B16" s="107" t="s">
        <v>149</v>
      </c>
      <c r="C16" s="173" t="s">
        <v>264</v>
      </c>
      <c r="D16" s="89" t="s">
        <v>94</v>
      </c>
      <c r="E16" s="88" t="s">
        <v>0</v>
      </c>
      <c r="F16" s="210" t="s">
        <v>99</v>
      </c>
      <c r="G16" s="208" t="s">
        <v>100</v>
      </c>
      <c r="H16" s="206" t="s">
        <v>64</v>
      </c>
      <c r="I16" s="206" t="s">
        <v>133</v>
      </c>
      <c r="J16" s="67">
        <v>118</v>
      </c>
      <c r="K16" s="196">
        <f>J16/2.2-0.5</f>
        <v>53.13636363636363</v>
      </c>
      <c r="L16" s="55">
        <f>RANK(K16,K$15:K$16)</f>
        <v>2</v>
      </c>
      <c r="M16" s="67">
        <v>118</v>
      </c>
      <c r="N16" s="196">
        <f>M16/2.2-0.5</f>
        <v>53.13636363636363</v>
      </c>
      <c r="O16" s="55">
        <f>RANK(N16,N$15:N$16)</f>
        <v>2</v>
      </c>
      <c r="P16" s="67">
        <v>126</v>
      </c>
      <c r="Q16" s="196">
        <f>P16/2.2-0.5</f>
        <v>56.772727272727266</v>
      </c>
      <c r="R16" s="55">
        <f>RANK(Q16,Q$15:Q$16)</f>
        <v>2</v>
      </c>
      <c r="S16" s="55">
        <v>1</v>
      </c>
      <c r="T16" s="55"/>
      <c r="U16" s="68">
        <f>P16+M16+J16</f>
        <v>362</v>
      </c>
      <c r="V16" s="196">
        <f>(K16+N16+Q16)/3</f>
        <v>54.348484848484844</v>
      </c>
      <c r="W16" s="240" t="s">
        <v>261</v>
      </c>
      <c r="X16" s="48"/>
      <c r="Y16" s="167"/>
    </row>
    <row r="17" spans="1:25" s="54" customFormat="1" ht="15.75" customHeight="1">
      <c r="A17" s="158"/>
      <c r="B17" s="103"/>
      <c r="C17" s="230"/>
      <c r="D17" s="216"/>
      <c r="E17" s="223"/>
      <c r="F17" s="231"/>
      <c r="G17" s="224"/>
      <c r="H17" s="225"/>
      <c r="I17" s="225"/>
      <c r="J17" s="159"/>
      <c r="K17" s="160"/>
      <c r="L17" s="161"/>
      <c r="M17" s="159"/>
      <c r="N17" s="160"/>
      <c r="O17" s="161"/>
      <c r="P17" s="159"/>
      <c r="Q17" s="160"/>
      <c r="R17" s="161"/>
      <c r="S17" s="161"/>
      <c r="T17" s="161"/>
      <c r="U17" s="162"/>
      <c r="V17" s="160"/>
      <c r="X17" s="48"/>
      <c r="Y17" s="167"/>
    </row>
    <row r="18" spans="1:23" s="254" customFormat="1" ht="27" customHeight="1">
      <c r="A18" s="248" t="s">
        <v>52</v>
      </c>
      <c r="C18" s="255"/>
      <c r="D18" s="248"/>
      <c r="E18" s="248"/>
      <c r="I18" s="249" t="s">
        <v>245</v>
      </c>
      <c r="J18" s="248"/>
      <c r="K18" s="248"/>
      <c r="L18" s="255"/>
      <c r="O18" s="256"/>
      <c r="Q18" s="257"/>
      <c r="R18" s="257"/>
      <c r="S18" s="257"/>
      <c r="T18" s="256"/>
      <c r="W18" s="258"/>
    </row>
    <row r="19" spans="1:16" s="254" customFormat="1" ht="19.5" customHeight="1">
      <c r="A19" s="248" t="s">
        <v>54</v>
      </c>
      <c r="C19" s="255"/>
      <c r="D19" s="248"/>
      <c r="E19" s="248"/>
      <c r="I19" s="248" t="s">
        <v>246</v>
      </c>
      <c r="J19" s="248"/>
      <c r="K19" s="248"/>
      <c r="L19" s="255"/>
      <c r="M19" s="258"/>
      <c r="O19" s="257"/>
      <c r="P19" s="25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28">
    <mergeCell ref="W10:W11"/>
    <mergeCell ref="A14:W14"/>
    <mergeCell ref="H10:H11"/>
    <mergeCell ref="M10:O10"/>
    <mergeCell ref="A10:A11"/>
    <mergeCell ref="B10:B11"/>
    <mergeCell ref="E10:E11"/>
    <mergeCell ref="F10:F11"/>
    <mergeCell ref="S10:S11"/>
    <mergeCell ref="D10:D11"/>
    <mergeCell ref="P10:R10"/>
    <mergeCell ref="A2:V2"/>
    <mergeCell ref="A3:V3"/>
    <mergeCell ref="A4:V4"/>
    <mergeCell ref="A5:V5"/>
    <mergeCell ref="I10:I11"/>
    <mergeCell ref="J10:L10"/>
    <mergeCell ref="A7:V7"/>
    <mergeCell ref="A9:F9"/>
    <mergeCell ref="A12:V12"/>
    <mergeCell ref="A6:V6"/>
    <mergeCell ref="T10:T11"/>
    <mergeCell ref="U10:U11"/>
    <mergeCell ref="V10:V11"/>
    <mergeCell ref="G10:G11"/>
    <mergeCell ref="C10:C11"/>
    <mergeCell ref="R9:W9"/>
    <mergeCell ref="A8:W8"/>
  </mergeCells>
  <printOptions/>
  <pageMargins left="0.1968503937007874" right="0.1968503937007874" top="0.15748031496062992" bottom="0.1968503937007874" header="0.3937007874015748" footer="0.2362204724409449"/>
  <pageSetup fitToHeight="0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view="pageBreakPreview" zoomScale="70" zoomScaleNormal="75" zoomScaleSheetLayoutView="70" workbookViewId="0" topLeftCell="A1">
      <selection activeCell="A5" sqref="A5:X5"/>
    </sheetView>
  </sheetViews>
  <sheetFormatPr defaultColWidth="9.33203125" defaultRowHeight="12.75"/>
  <cols>
    <col min="1" max="1" width="6.33203125" style="0" customWidth="1"/>
    <col min="2" max="3" width="7.83203125" style="0" hidden="1" customWidth="1"/>
    <col min="4" max="4" width="25.66015625" style="0" customWidth="1"/>
    <col min="5" max="5" width="12" style="0" hidden="1" customWidth="1"/>
    <col min="6" max="6" width="7.33203125" style="0" customWidth="1"/>
    <col min="7" max="7" width="47" style="0" customWidth="1"/>
    <col min="8" max="8" width="11" style="0" hidden="1" customWidth="1"/>
    <col min="9" max="9" width="17" style="0" hidden="1" customWidth="1"/>
    <col min="10" max="10" width="15.83203125" style="0" customWidth="1"/>
    <col min="11" max="11" width="10.16015625" style="131" customWidth="1"/>
    <col min="12" max="12" width="12.5" style="131" customWidth="1"/>
    <col min="13" max="13" width="5.16015625" style="131" customWidth="1"/>
    <col min="14" max="14" width="11" style="131" customWidth="1"/>
    <col min="15" max="15" width="12.66015625" style="131" customWidth="1"/>
    <col min="16" max="16" width="5.66015625" style="131" customWidth="1"/>
    <col min="17" max="17" width="10.16015625" style="131" customWidth="1"/>
    <col min="18" max="18" width="12.66015625" style="131" customWidth="1"/>
    <col min="19" max="19" width="5.33203125" style="131" customWidth="1"/>
    <col min="20" max="20" width="6" style="131" customWidth="1"/>
    <col min="21" max="21" width="6.5" style="131" customWidth="1"/>
    <col min="22" max="22" width="11.16015625" style="131" customWidth="1"/>
    <col min="23" max="23" width="12.5" style="131" customWidth="1"/>
    <col min="24" max="24" width="8.16015625" style="129" customWidth="1"/>
    <col min="25" max="25" width="9.33203125" style="129" customWidth="1"/>
    <col min="26" max="26" width="14.83203125" style="0" customWidth="1"/>
  </cols>
  <sheetData>
    <row r="1" spans="1:24" ht="32.25">
      <c r="A1" s="308" t="s">
        <v>136</v>
      </c>
      <c r="B1" s="308"/>
      <c r="C1" s="308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4" ht="24.75" hidden="1">
      <c r="A2" s="310" t="s">
        <v>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4" ht="24.75">
      <c r="A3" s="343" t="s">
        <v>37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</row>
    <row r="4" spans="1:24" ht="27">
      <c r="A4" s="361" t="s">
        <v>70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</row>
    <row r="5" spans="1:24" s="246" customFormat="1" ht="24" customHeight="1">
      <c r="A5" s="323" t="s">
        <v>271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</row>
    <row r="6" spans="1:24" ht="21.75" customHeight="1">
      <c r="A6" s="353" t="s">
        <v>59</v>
      </c>
      <c r="B6" s="353"/>
      <c r="C6" s="353"/>
      <c r="D6" s="353"/>
      <c r="E6" s="353"/>
      <c r="F6" s="353"/>
      <c r="G6" s="353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354" t="s">
        <v>239</v>
      </c>
      <c r="T6" s="354"/>
      <c r="U6" s="354"/>
      <c r="V6" s="354"/>
      <c r="W6" s="354"/>
      <c r="X6" s="354"/>
    </row>
    <row r="7" spans="1:24" ht="12.75" customHeight="1">
      <c r="A7" s="355" t="s">
        <v>39</v>
      </c>
      <c r="B7" s="355" t="s">
        <v>19</v>
      </c>
      <c r="C7" s="355" t="s">
        <v>255</v>
      </c>
      <c r="D7" s="357" t="s">
        <v>40</v>
      </c>
      <c r="E7" s="359" t="s">
        <v>256</v>
      </c>
      <c r="F7" s="359" t="s">
        <v>13</v>
      </c>
      <c r="G7" s="357" t="s">
        <v>41</v>
      </c>
      <c r="H7" s="351" t="s">
        <v>11</v>
      </c>
      <c r="I7" s="351" t="s">
        <v>10</v>
      </c>
      <c r="J7" s="357" t="s">
        <v>9</v>
      </c>
      <c r="K7" s="344" t="s">
        <v>42</v>
      </c>
      <c r="L7" s="344"/>
      <c r="M7" s="344"/>
      <c r="N7" s="344" t="s">
        <v>43</v>
      </c>
      <c r="O7" s="344"/>
      <c r="P7" s="344"/>
      <c r="Q7" s="344" t="s">
        <v>88</v>
      </c>
      <c r="R7" s="344"/>
      <c r="S7" s="344"/>
      <c r="T7" s="345" t="s">
        <v>56</v>
      </c>
      <c r="U7" s="345" t="s">
        <v>57</v>
      </c>
      <c r="V7" s="345" t="s">
        <v>44</v>
      </c>
      <c r="W7" s="347" t="s">
        <v>45</v>
      </c>
      <c r="X7" s="349" t="s">
        <v>46</v>
      </c>
    </row>
    <row r="8" spans="1:28" ht="45.75">
      <c r="A8" s="356"/>
      <c r="B8" s="356"/>
      <c r="C8" s="356"/>
      <c r="D8" s="358"/>
      <c r="E8" s="360"/>
      <c r="F8" s="360"/>
      <c r="G8" s="358"/>
      <c r="H8" s="352"/>
      <c r="I8" s="352"/>
      <c r="J8" s="358"/>
      <c r="K8" s="125" t="s">
        <v>47</v>
      </c>
      <c r="L8" s="126" t="s">
        <v>48</v>
      </c>
      <c r="M8" s="127" t="s">
        <v>49</v>
      </c>
      <c r="N8" s="125" t="s">
        <v>47</v>
      </c>
      <c r="O8" s="126" t="s">
        <v>48</v>
      </c>
      <c r="P8" s="127" t="s">
        <v>49</v>
      </c>
      <c r="Q8" s="125" t="s">
        <v>47</v>
      </c>
      <c r="R8" s="126" t="s">
        <v>48</v>
      </c>
      <c r="S8" s="127" t="s">
        <v>49</v>
      </c>
      <c r="T8" s="346"/>
      <c r="U8" s="346"/>
      <c r="V8" s="346"/>
      <c r="W8" s="348"/>
      <c r="X8" s="350"/>
      <c r="Z8" s="48"/>
      <c r="AA8" s="167"/>
      <c r="AB8" s="54"/>
    </row>
    <row r="9" spans="1:24" ht="44.25" customHeight="1">
      <c r="A9" s="66">
        <f aca="true" t="shared" si="0" ref="A9:A15">RANK(W9,W$9:W$15,0)</f>
        <v>1</v>
      </c>
      <c r="B9" s="66" t="s">
        <v>258</v>
      </c>
      <c r="C9" s="66"/>
      <c r="D9" s="211" t="s">
        <v>141</v>
      </c>
      <c r="E9" s="109" t="s">
        <v>138</v>
      </c>
      <c r="F9" s="212" t="s">
        <v>268</v>
      </c>
      <c r="G9" s="209" t="s">
        <v>142</v>
      </c>
      <c r="H9" s="198" t="s">
        <v>139</v>
      </c>
      <c r="I9" s="212" t="s">
        <v>140</v>
      </c>
      <c r="J9" s="206" t="s">
        <v>135</v>
      </c>
      <c r="K9" s="67">
        <v>166.5</v>
      </c>
      <c r="L9" s="170">
        <f aca="true" t="shared" si="1" ref="L9:L15">K9/2.6</f>
        <v>64.03846153846153</v>
      </c>
      <c r="M9" s="55">
        <f aca="true" t="shared" si="2" ref="M9:M15">RANK(L9,L$9:L$15)</f>
        <v>2</v>
      </c>
      <c r="N9" s="67">
        <v>172.5</v>
      </c>
      <c r="O9" s="170">
        <f aca="true" t="shared" si="3" ref="O9:O15">N9/2.6</f>
        <v>66.34615384615384</v>
      </c>
      <c r="P9" s="55">
        <f aca="true" t="shared" si="4" ref="P9:P15">RANK(O9,O$9:O$15)</f>
        <v>1</v>
      </c>
      <c r="Q9" s="67">
        <v>168.5</v>
      </c>
      <c r="R9" s="170">
        <f aca="true" t="shared" si="5" ref="R9:R15">Q9/2.6</f>
        <v>64.8076923076923</v>
      </c>
      <c r="S9" s="55">
        <f aca="true" t="shared" si="6" ref="S9:S15">RANK(R9,R$9:R$15)</f>
        <v>1</v>
      </c>
      <c r="T9" s="55"/>
      <c r="U9" s="55"/>
      <c r="V9" s="68">
        <f aca="true" t="shared" si="7" ref="V9:V15">Q9+N9+K9</f>
        <v>507.5</v>
      </c>
      <c r="W9" s="170">
        <f aca="true" t="shared" si="8" ref="W9:W15">(L9+O9+R9)/3</f>
        <v>65.06410256410255</v>
      </c>
      <c r="X9" s="240" t="s">
        <v>260</v>
      </c>
    </row>
    <row r="10" spans="1:24" ht="39" customHeight="1">
      <c r="A10" s="66">
        <f t="shared" si="0"/>
        <v>2</v>
      </c>
      <c r="B10" s="66" t="s">
        <v>258</v>
      </c>
      <c r="C10" s="66"/>
      <c r="D10" s="201" t="s">
        <v>75</v>
      </c>
      <c r="E10" s="89" t="s">
        <v>94</v>
      </c>
      <c r="F10" s="212" t="s">
        <v>0</v>
      </c>
      <c r="G10" s="220" t="s">
        <v>114</v>
      </c>
      <c r="H10" s="200" t="s">
        <v>98</v>
      </c>
      <c r="I10" s="206" t="s">
        <v>64</v>
      </c>
      <c r="J10" s="206" t="s">
        <v>133</v>
      </c>
      <c r="K10" s="67">
        <v>168</v>
      </c>
      <c r="L10" s="170">
        <f t="shared" si="1"/>
        <v>64.61538461538461</v>
      </c>
      <c r="M10" s="55">
        <f t="shared" si="2"/>
        <v>1</v>
      </c>
      <c r="N10" s="67">
        <v>166</v>
      </c>
      <c r="O10" s="170">
        <f t="shared" si="3"/>
        <v>63.84615384615385</v>
      </c>
      <c r="P10" s="55">
        <f t="shared" si="4"/>
        <v>2</v>
      </c>
      <c r="Q10" s="67">
        <v>165.5</v>
      </c>
      <c r="R10" s="170">
        <f t="shared" si="5"/>
        <v>63.65384615384615</v>
      </c>
      <c r="S10" s="55">
        <f t="shared" si="6"/>
        <v>2</v>
      </c>
      <c r="T10" s="55"/>
      <c r="U10" s="55"/>
      <c r="V10" s="68">
        <f t="shared" si="7"/>
        <v>499.5</v>
      </c>
      <c r="W10" s="170">
        <f t="shared" si="8"/>
        <v>64.03846153846153</v>
      </c>
      <c r="X10" s="240" t="s">
        <v>260</v>
      </c>
    </row>
    <row r="11" spans="1:24" ht="41.25" customHeight="1">
      <c r="A11" s="66">
        <f t="shared" si="0"/>
        <v>3</v>
      </c>
      <c r="B11" s="66" t="s">
        <v>258</v>
      </c>
      <c r="C11" s="66"/>
      <c r="D11" s="201" t="s">
        <v>77</v>
      </c>
      <c r="E11" s="89" t="s">
        <v>94</v>
      </c>
      <c r="F11" s="199" t="s">
        <v>268</v>
      </c>
      <c r="G11" s="203" t="s">
        <v>78</v>
      </c>
      <c r="H11" s="198" t="s">
        <v>76</v>
      </c>
      <c r="I11" s="206" t="s">
        <v>64</v>
      </c>
      <c r="J11" s="206" t="s">
        <v>133</v>
      </c>
      <c r="K11" s="67">
        <v>163.5</v>
      </c>
      <c r="L11" s="170">
        <f t="shared" si="1"/>
        <v>62.88461538461538</v>
      </c>
      <c r="M11" s="55">
        <f t="shared" si="2"/>
        <v>3</v>
      </c>
      <c r="N11" s="67">
        <v>162</v>
      </c>
      <c r="O11" s="170">
        <f t="shared" si="3"/>
        <v>62.30769230769231</v>
      </c>
      <c r="P11" s="55">
        <f t="shared" si="4"/>
        <v>3</v>
      </c>
      <c r="Q11" s="67">
        <v>162.5</v>
      </c>
      <c r="R11" s="170">
        <f t="shared" si="5"/>
        <v>62.5</v>
      </c>
      <c r="S11" s="55">
        <f t="shared" si="6"/>
        <v>3</v>
      </c>
      <c r="T11" s="55"/>
      <c r="U11" s="55"/>
      <c r="V11" s="68">
        <f t="shared" si="7"/>
        <v>488</v>
      </c>
      <c r="W11" s="170">
        <f t="shared" si="8"/>
        <v>62.56410256410256</v>
      </c>
      <c r="X11" s="240" t="s">
        <v>267</v>
      </c>
    </row>
    <row r="12" spans="1:24" ht="41.25" customHeight="1">
      <c r="A12" s="66">
        <f t="shared" si="0"/>
        <v>4</v>
      </c>
      <c r="B12" s="66" t="s">
        <v>258</v>
      </c>
      <c r="C12" s="66"/>
      <c r="D12" s="173" t="s">
        <v>115</v>
      </c>
      <c r="E12" s="89" t="s">
        <v>94</v>
      </c>
      <c r="F12" s="88" t="s">
        <v>0</v>
      </c>
      <c r="G12" s="241" t="s">
        <v>105</v>
      </c>
      <c r="H12" s="218" t="s">
        <v>104</v>
      </c>
      <c r="I12" s="222" t="s">
        <v>241</v>
      </c>
      <c r="J12" s="206" t="s">
        <v>64</v>
      </c>
      <c r="K12" s="67">
        <v>159.5</v>
      </c>
      <c r="L12" s="170">
        <f t="shared" si="1"/>
        <v>61.34615384615385</v>
      </c>
      <c r="M12" s="55">
        <f t="shared" si="2"/>
        <v>4</v>
      </c>
      <c r="N12" s="67">
        <v>158</v>
      </c>
      <c r="O12" s="170">
        <f t="shared" si="3"/>
        <v>60.76923076923077</v>
      </c>
      <c r="P12" s="55">
        <f t="shared" si="4"/>
        <v>4</v>
      </c>
      <c r="Q12" s="67">
        <v>155.5</v>
      </c>
      <c r="R12" s="170">
        <f t="shared" si="5"/>
        <v>59.80769230769231</v>
      </c>
      <c r="S12" s="55">
        <f t="shared" si="6"/>
        <v>4</v>
      </c>
      <c r="T12" s="55"/>
      <c r="U12" s="55"/>
      <c r="V12" s="68">
        <f t="shared" si="7"/>
        <v>473</v>
      </c>
      <c r="W12" s="170">
        <f t="shared" si="8"/>
        <v>60.641025641025635</v>
      </c>
      <c r="X12" s="240" t="s">
        <v>268</v>
      </c>
    </row>
    <row r="13" spans="1:24" ht="43.5" customHeight="1">
      <c r="A13" s="66">
        <f t="shared" si="0"/>
        <v>5</v>
      </c>
      <c r="B13" s="66" t="s">
        <v>258</v>
      </c>
      <c r="C13" s="66"/>
      <c r="D13" s="197" t="s">
        <v>229</v>
      </c>
      <c r="E13" s="89" t="s">
        <v>94</v>
      </c>
      <c r="F13" s="88" t="s">
        <v>0</v>
      </c>
      <c r="G13" s="209" t="s">
        <v>218</v>
      </c>
      <c r="H13" s="177" t="s">
        <v>220</v>
      </c>
      <c r="I13" s="206" t="s">
        <v>221</v>
      </c>
      <c r="J13" s="206" t="s">
        <v>135</v>
      </c>
      <c r="K13" s="67">
        <v>159</v>
      </c>
      <c r="L13" s="170">
        <f t="shared" si="1"/>
        <v>61.15384615384615</v>
      </c>
      <c r="M13" s="55">
        <f t="shared" si="2"/>
        <v>5</v>
      </c>
      <c r="N13" s="67">
        <v>150</v>
      </c>
      <c r="O13" s="170">
        <f t="shared" si="3"/>
        <v>57.69230769230769</v>
      </c>
      <c r="P13" s="55">
        <f t="shared" si="4"/>
        <v>5</v>
      </c>
      <c r="Q13" s="67">
        <v>152.5</v>
      </c>
      <c r="R13" s="170">
        <f t="shared" si="5"/>
        <v>58.65384615384615</v>
      </c>
      <c r="S13" s="55">
        <f t="shared" si="6"/>
        <v>5</v>
      </c>
      <c r="T13" s="55"/>
      <c r="U13" s="55"/>
      <c r="V13" s="68">
        <f t="shared" si="7"/>
        <v>461.5</v>
      </c>
      <c r="W13" s="170">
        <f t="shared" si="8"/>
        <v>59.166666666666664</v>
      </c>
      <c r="X13" s="240" t="s">
        <v>261</v>
      </c>
    </row>
    <row r="14" spans="1:24" ht="43.5" customHeight="1">
      <c r="A14" s="66">
        <f t="shared" si="0"/>
        <v>6</v>
      </c>
      <c r="B14" s="66" t="s">
        <v>258</v>
      </c>
      <c r="C14" s="66"/>
      <c r="D14" s="201" t="s">
        <v>236</v>
      </c>
      <c r="E14" s="89" t="s">
        <v>94</v>
      </c>
      <c r="F14" s="88" t="s">
        <v>0</v>
      </c>
      <c r="G14" s="202" t="s">
        <v>253</v>
      </c>
      <c r="H14" s="200" t="s">
        <v>220</v>
      </c>
      <c r="I14" s="206" t="s">
        <v>234</v>
      </c>
      <c r="J14" s="206" t="s">
        <v>135</v>
      </c>
      <c r="K14" s="67">
        <v>155.5</v>
      </c>
      <c r="L14" s="170">
        <f t="shared" si="1"/>
        <v>59.80769230769231</v>
      </c>
      <c r="M14" s="55">
        <f t="shared" si="2"/>
        <v>6</v>
      </c>
      <c r="N14" s="67">
        <v>149.5</v>
      </c>
      <c r="O14" s="170">
        <f t="shared" si="3"/>
        <v>57.5</v>
      </c>
      <c r="P14" s="55">
        <f t="shared" si="4"/>
        <v>6</v>
      </c>
      <c r="Q14" s="67">
        <v>150.5</v>
      </c>
      <c r="R14" s="170">
        <f t="shared" si="5"/>
        <v>57.88461538461538</v>
      </c>
      <c r="S14" s="55">
        <f t="shared" si="6"/>
        <v>6</v>
      </c>
      <c r="T14" s="55"/>
      <c r="U14" s="55"/>
      <c r="V14" s="68">
        <f t="shared" si="7"/>
        <v>455.5</v>
      </c>
      <c r="W14" s="170">
        <f t="shared" si="8"/>
        <v>58.39743589743589</v>
      </c>
      <c r="X14" s="240" t="s">
        <v>261</v>
      </c>
    </row>
    <row r="15" spans="1:24" ht="43.5" customHeight="1">
      <c r="A15" s="66">
        <f t="shared" si="0"/>
        <v>7</v>
      </c>
      <c r="B15" s="66" t="s">
        <v>258</v>
      </c>
      <c r="C15" s="66"/>
      <c r="D15" s="215" t="s">
        <v>215</v>
      </c>
      <c r="E15" s="89" t="s">
        <v>217</v>
      </c>
      <c r="F15" s="88" t="s">
        <v>0</v>
      </c>
      <c r="G15" s="209" t="s">
        <v>218</v>
      </c>
      <c r="H15" s="177" t="s">
        <v>220</v>
      </c>
      <c r="I15" s="206" t="s">
        <v>221</v>
      </c>
      <c r="J15" s="206" t="s">
        <v>135</v>
      </c>
      <c r="K15" s="67">
        <v>153</v>
      </c>
      <c r="L15" s="170">
        <f t="shared" si="1"/>
        <v>58.84615384615385</v>
      </c>
      <c r="M15" s="55">
        <f t="shared" si="2"/>
        <v>7</v>
      </c>
      <c r="N15" s="67">
        <v>148.5</v>
      </c>
      <c r="O15" s="170">
        <f t="shared" si="3"/>
        <v>57.11538461538461</v>
      </c>
      <c r="P15" s="55">
        <f t="shared" si="4"/>
        <v>7</v>
      </c>
      <c r="Q15" s="67">
        <v>150</v>
      </c>
      <c r="R15" s="170">
        <f t="shared" si="5"/>
        <v>57.69230769230769</v>
      </c>
      <c r="S15" s="55">
        <f t="shared" si="6"/>
        <v>7</v>
      </c>
      <c r="T15" s="55"/>
      <c r="U15" s="55"/>
      <c r="V15" s="68">
        <f t="shared" si="7"/>
        <v>451.5</v>
      </c>
      <c r="W15" s="170">
        <f t="shared" si="8"/>
        <v>57.88461538461538</v>
      </c>
      <c r="X15" s="240" t="s">
        <v>261</v>
      </c>
    </row>
    <row r="16" spans="1:24" ht="43.5" customHeight="1">
      <c r="A16" s="158"/>
      <c r="B16" s="158"/>
      <c r="C16" s="112"/>
      <c r="D16" s="259"/>
      <c r="E16" s="260"/>
      <c r="F16" s="261"/>
      <c r="G16" s="262"/>
      <c r="H16" s="263"/>
      <c r="I16" s="223"/>
      <c r="J16" s="225"/>
      <c r="K16" s="159"/>
      <c r="L16" s="264"/>
      <c r="M16" s="161"/>
      <c r="N16" s="159"/>
      <c r="O16" s="264"/>
      <c r="P16" s="161"/>
      <c r="Q16" s="159"/>
      <c r="R16" s="264"/>
      <c r="S16" s="161"/>
      <c r="T16" s="161"/>
      <c r="U16" s="161"/>
      <c r="V16" s="162"/>
      <c r="W16" s="264"/>
      <c r="X16" s="265"/>
    </row>
    <row r="17" spans="1:24" ht="25.5" customHeight="1">
      <c r="A17" s="56" t="s">
        <v>52</v>
      </c>
      <c r="B17" s="58"/>
      <c r="C17" s="58"/>
      <c r="E17" s="56"/>
      <c r="F17" s="56"/>
      <c r="J17" s="59" t="s">
        <v>245</v>
      </c>
      <c r="K17" s="56"/>
      <c r="L17" s="56"/>
      <c r="M17"/>
      <c r="N17" s="58"/>
      <c r="O17" s="58"/>
      <c r="P17" s="61"/>
      <c r="Q17" s="58"/>
      <c r="R17" s="60"/>
      <c r="S17" s="60"/>
      <c r="T17" s="60"/>
      <c r="U17" s="61"/>
      <c r="V17" s="58"/>
      <c r="W17" s="58"/>
      <c r="X17" s="130"/>
    </row>
    <row r="18" spans="1:24" ht="23.25" customHeight="1">
      <c r="A18" s="56" t="s">
        <v>54</v>
      </c>
      <c r="B18" s="58"/>
      <c r="C18" s="58"/>
      <c r="E18" s="56"/>
      <c r="F18" s="56"/>
      <c r="J18" s="56" t="s">
        <v>246</v>
      </c>
      <c r="K18" s="56"/>
      <c r="L18" s="56"/>
      <c r="M18"/>
      <c r="N18" s="62"/>
      <c r="O18" s="58"/>
      <c r="P18" s="60"/>
      <c r="Q18" s="62"/>
      <c r="R18" s="58"/>
      <c r="S18" s="58"/>
      <c r="T18" s="58"/>
      <c r="U18" s="58"/>
      <c r="V18" s="58"/>
      <c r="W18" s="58"/>
      <c r="X18" s="130"/>
    </row>
    <row r="19" spans="1:14" ht="31.5" customHeight="1">
      <c r="A19" s="171" t="s">
        <v>150</v>
      </c>
      <c r="J19" s="340" t="s">
        <v>151</v>
      </c>
      <c r="K19" s="341"/>
      <c r="L19" s="341"/>
      <c r="M19" s="342"/>
      <c r="N19" s="342"/>
    </row>
  </sheetData>
  <sheetProtection/>
  <mergeCells count="26">
    <mergeCell ref="B7:B8"/>
    <mergeCell ref="J7:J8"/>
    <mergeCell ref="K7:M7"/>
    <mergeCell ref="N7:P7"/>
    <mergeCell ref="C7:C8"/>
    <mergeCell ref="A5:X5"/>
    <mergeCell ref="A1:X1"/>
    <mergeCell ref="A6:G6"/>
    <mergeCell ref="S6:X6"/>
    <mergeCell ref="A7:A8"/>
    <mergeCell ref="D7:D8"/>
    <mergeCell ref="E7:E8"/>
    <mergeCell ref="F7:F8"/>
    <mergeCell ref="G7:G8"/>
    <mergeCell ref="H7:H8"/>
    <mergeCell ref="A4:X4"/>
    <mergeCell ref="J19:N19"/>
    <mergeCell ref="A2:X2"/>
    <mergeCell ref="A3:X3"/>
    <mergeCell ref="Q7:S7"/>
    <mergeCell ref="T7:T8"/>
    <mergeCell ref="U7:U8"/>
    <mergeCell ref="V7:V8"/>
    <mergeCell ref="W7:W8"/>
    <mergeCell ref="X7:X8"/>
    <mergeCell ref="I7:I8"/>
  </mergeCells>
  <printOptions/>
  <pageMargins left="0" right="0" top="0" bottom="0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view="pageBreakPreview" zoomScale="70" zoomScaleNormal="75" zoomScaleSheetLayoutView="70" workbookViewId="0" topLeftCell="A1">
      <selection activeCell="J39" sqref="J39"/>
    </sheetView>
  </sheetViews>
  <sheetFormatPr defaultColWidth="9.33203125" defaultRowHeight="12.75"/>
  <cols>
    <col min="1" max="1" width="8" style="0" customWidth="1"/>
    <col min="2" max="3" width="7.83203125" style="0" hidden="1" customWidth="1"/>
    <col min="4" max="4" width="25.66015625" style="0" customWidth="1"/>
    <col min="5" max="5" width="12" style="0" hidden="1" customWidth="1"/>
    <col min="6" max="6" width="9" style="0" customWidth="1"/>
    <col min="7" max="7" width="45.83203125" style="0" customWidth="1"/>
    <col min="8" max="8" width="11" style="0" hidden="1" customWidth="1"/>
    <col min="9" max="9" width="17" style="0" hidden="1" customWidth="1"/>
    <col min="10" max="10" width="19.83203125" style="0" customWidth="1"/>
    <col min="11" max="11" width="11.66015625" style="131" customWidth="1"/>
    <col min="12" max="12" width="12.5" style="131" customWidth="1"/>
    <col min="13" max="13" width="5.16015625" style="131" customWidth="1"/>
    <col min="14" max="14" width="12" style="131" customWidth="1"/>
    <col min="15" max="15" width="12.66015625" style="131" customWidth="1"/>
    <col min="16" max="16" width="5.66015625" style="131" customWidth="1"/>
    <col min="17" max="17" width="10.66015625" style="131" customWidth="1"/>
    <col min="18" max="18" width="12.66015625" style="131" customWidth="1"/>
    <col min="19" max="19" width="6.5" style="131" customWidth="1"/>
    <col min="20" max="20" width="7.16015625" style="131" customWidth="1"/>
    <col min="21" max="21" width="7" style="131" customWidth="1"/>
    <col min="22" max="22" width="11.16015625" style="131" customWidth="1"/>
    <col min="23" max="23" width="14.33203125" style="131" customWidth="1"/>
    <col min="24" max="25" width="9.33203125" style="129" customWidth="1"/>
    <col min="26" max="26" width="14.83203125" style="0" customWidth="1"/>
  </cols>
  <sheetData>
    <row r="1" spans="1:24" ht="32.25">
      <c r="A1" s="308" t="s">
        <v>136</v>
      </c>
      <c r="B1" s="308"/>
      <c r="C1" s="308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4" ht="24.75" hidden="1">
      <c r="A2" s="310" t="s">
        <v>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4" ht="24.75">
      <c r="A3" s="343" t="s">
        <v>37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</row>
    <row r="4" spans="1:24" ht="27">
      <c r="A4" s="361" t="s">
        <v>70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</row>
    <row r="5" spans="1:24" s="269" customFormat="1" ht="24" customHeight="1">
      <c r="A5" s="323" t="s">
        <v>271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</row>
    <row r="6" spans="1:24" ht="21.75" customHeight="1">
      <c r="A6" s="314" t="s">
        <v>59</v>
      </c>
      <c r="B6" s="314"/>
      <c r="C6" s="314"/>
      <c r="D6" s="314"/>
      <c r="E6" s="314"/>
      <c r="F6" s="314"/>
      <c r="G6" s="314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354" t="s">
        <v>239</v>
      </c>
      <c r="T6" s="354"/>
      <c r="U6" s="354"/>
      <c r="V6" s="354"/>
      <c r="W6" s="354"/>
      <c r="X6" s="354"/>
    </row>
    <row r="7" spans="1:24" ht="12.75" customHeight="1">
      <c r="A7" s="316" t="s">
        <v>39</v>
      </c>
      <c r="B7" s="316" t="s">
        <v>19</v>
      </c>
      <c r="C7" s="316" t="s">
        <v>255</v>
      </c>
      <c r="D7" s="317" t="s">
        <v>40</v>
      </c>
      <c r="E7" s="318" t="s">
        <v>256</v>
      </c>
      <c r="F7" s="318" t="s">
        <v>13</v>
      </c>
      <c r="G7" s="317" t="s">
        <v>41</v>
      </c>
      <c r="H7" s="319" t="s">
        <v>11</v>
      </c>
      <c r="I7" s="319" t="s">
        <v>10</v>
      </c>
      <c r="J7" s="317" t="s">
        <v>9</v>
      </c>
      <c r="K7" s="322" t="s">
        <v>42</v>
      </c>
      <c r="L7" s="322"/>
      <c r="M7" s="322"/>
      <c r="N7" s="322" t="s">
        <v>43</v>
      </c>
      <c r="O7" s="322"/>
      <c r="P7" s="322"/>
      <c r="Q7" s="322" t="s">
        <v>88</v>
      </c>
      <c r="R7" s="322"/>
      <c r="S7" s="322"/>
      <c r="T7" s="313" t="s">
        <v>56</v>
      </c>
      <c r="U7" s="313" t="s">
        <v>57</v>
      </c>
      <c r="V7" s="313" t="s">
        <v>44</v>
      </c>
      <c r="W7" s="320" t="s">
        <v>45</v>
      </c>
      <c r="X7" s="336" t="s">
        <v>46</v>
      </c>
    </row>
    <row r="8" spans="1:28" ht="45.75">
      <c r="A8" s="356"/>
      <c r="B8" s="356"/>
      <c r="C8" s="356"/>
      <c r="D8" s="358"/>
      <c r="E8" s="360"/>
      <c r="F8" s="360"/>
      <c r="G8" s="358"/>
      <c r="H8" s="352"/>
      <c r="I8" s="352"/>
      <c r="J8" s="358"/>
      <c r="K8" s="125" t="s">
        <v>47</v>
      </c>
      <c r="L8" s="126" t="s">
        <v>48</v>
      </c>
      <c r="M8" s="127" t="s">
        <v>49</v>
      </c>
      <c r="N8" s="125" t="s">
        <v>47</v>
      </c>
      <c r="O8" s="126" t="s">
        <v>48</v>
      </c>
      <c r="P8" s="127" t="s">
        <v>49</v>
      </c>
      <c r="Q8" s="125" t="s">
        <v>47</v>
      </c>
      <c r="R8" s="126" t="s">
        <v>48</v>
      </c>
      <c r="S8" s="127" t="s">
        <v>49</v>
      </c>
      <c r="T8" s="346"/>
      <c r="U8" s="346"/>
      <c r="V8" s="346"/>
      <c r="W8" s="348"/>
      <c r="X8" s="350"/>
      <c r="Z8" s="48"/>
      <c r="AA8" s="167"/>
      <c r="AB8" s="54"/>
    </row>
    <row r="9" spans="1:24" ht="22.5" customHeight="1">
      <c r="A9" s="362" t="s">
        <v>50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4"/>
    </row>
    <row r="10" spans="1:24" ht="43.5" customHeight="1">
      <c r="A10" s="66">
        <f>RANK(W10,W$10:W$13)</f>
        <v>1</v>
      </c>
      <c r="B10" s="66" t="s">
        <v>259</v>
      </c>
      <c r="C10" s="27"/>
      <c r="D10" s="201" t="s">
        <v>144</v>
      </c>
      <c r="E10" s="89" t="s">
        <v>94</v>
      </c>
      <c r="F10" s="199" t="s">
        <v>260</v>
      </c>
      <c r="G10" s="210" t="s">
        <v>145</v>
      </c>
      <c r="H10" s="226" t="s">
        <v>65</v>
      </c>
      <c r="I10" s="206" t="s">
        <v>64</v>
      </c>
      <c r="J10" s="206" t="s">
        <v>129</v>
      </c>
      <c r="K10" s="67">
        <v>162</v>
      </c>
      <c r="L10" s="170">
        <f>K10/2.6</f>
        <v>62.30769230769231</v>
      </c>
      <c r="M10" s="55">
        <f>RANK(L10,L$10:L$13)</f>
        <v>3</v>
      </c>
      <c r="N10" s="67">
        <v>183</v>
      </c>
      <c r="O10" s="170">
        <f>N10/2.6</f>
        <v>70.38461538461539</v>
      </c>
      <c r="P10" s="55">
        <f>RANK(O10,O$10:O$13)</f>
        <v>1</v>
      </c>
      <c r="Q10" s="67">
        <v>183.5</v>
      </c>
      <c r="R10" s="170">
        <f>Q10/2.6</f>
        <v>70.57692307692308</v>
      </c>
      <c r="S10" s="55">
        <f>RANK(R10,R$10:R$13)</f>
        <v>1</v>
      </c>
      <c r="T10" s="55"/>
      <c r="U10" s="55"/>
      <c r="V10" s="68">
        <f>Q10+N10+K10</f>
        <v>528.5</v>
      </c>
      <c r="W10" s="170">
        <f>(L10+O10+R10)/3</f>
        <v>67.75641025641026</v>
      </c>
      <c r="X10" s="240" t="s">
        <v>261</v>
      </c>
    </row>
    <row r="11" spans="1:24" ht="43.5" customHeight="1">
      <c r="A11" s="66">
        <f>RANK(W11,W$10:W$13)</f>
        <v>2</v>
      </c>
      <c r="B11" s="66" t="s">
        <v>259</v>
      </c>
      <c r="C11" s="27"/>
      <c r="D11" s="211" t="s">
        <v>254</v>
      </c>
      <c r="E11" s="109" t="s">
        <v>211</v>
      </c>
      <c r="F11" s="212" t="s">
        <v>262</v>
      </c>
      <c r="G11" s="209" t="s">
        <v>244</v>
      </c>
      <c r="H11" s="198" t="s">
        <v>212</v>
      </c>
      <c r="I11" s="212" t="s">
        <v>214</v>
      </c>
      <c r="J11" s="206" t="s">
        <v>135</v>
      </c>
      <c r="K11" s="67">
        <v>165.5</v>
      </c>
      <c r="L11" s="170">
        <f>K11/2.6</f>
        <v>63.65384615384615</v>
      </c>
      <c r="M11" s="55">
        <f>RANK(L11,L$10:L$13)</f>
        <v>1</v>
      </c>
      <c r="N11" s="67">
        <v>171.5</v>
      </c>
      <c r="O11" s="170">
        <f>N11/2.6</f>
        <v>65.96153846153845</v>
      </c>
      <c r="P11" s="55">
        <f>RANK(O11,O$10:O$13)</f>
        <v>2</v>
      </c>
      <c r="Q11" s="67">
        <v>169</v>
      </c>
      <c r="R11" s="170">
        <f>Q11/2.6</f>
        <v>65</v>
      </c>
      <c r="S11" s="55">
        <f>RANK(R11,R$10:R$13)</f>
        <v>2</v>
      </c>
      <c r="T11" s="66"/>
      <c r="U11" s="55"/>
      <c r="V11" s="68">
        <f>Q11+N11+K11</f>
        <v>506</v>
      </c>
      <c r="W11" s="170">
        <f>(L11+O11+R11)/3</f>
        <v>64.87179487179488</v>
      </c>
      <c r="X11" s="240" t="s">
        <v>261</v>
      </c>
    </row>
    <row r="12" spans="1:24" ht="43.5" customHeight="1">
      <c r="A12" s="66">
        <f>RANK(W12,W$10:W$13)</f>
        <v>3</v>
      </c>
      <c r="B12" s="66" t="s">
        <v>259</v>
      </c>
      <c r="C12" s="27"/>
      <c r="D12" s="201" t="s">
        <v>226</v>
      </c>
      <c r="E12" s="213" t="s">
        <v>227</v>
      </c>
      <c r="F12" s="88" t="s">
        <v>0</v>
      </c>
      <c r="G12" s="209" t="s">
        <v>244</v>
      </c>
      <c r="H12" s="198" t="s">
        <v>212</v>
      </c>
      <c r="I12" s="212" t="s">
        <v>214</v>
      </c>
      <c r="J12" s="206" t="s">
        <v>135</v>
      </c>
      <c r="K12" s="67">
        <v>165.5</v>
      </c>
      <c r="L12" s="170">
        <f>K12/2.6</f>
        <v>63.65384615384615</v>
      </c>
      <c r="M12" s="55">
        <f>RANK(L12,L$10:L$13)</f>
        <v>1</v>
      </c>
      <c r="N12" s="67">
        <v>168</v>
      </c>
      <c r="O12" s="170">
        <f>N12/2.6</f>
        <v>64.61538461538461</v>
      </c>
      <c r="P12" s="55">
        <f>RANK(O12,O$10:O$13)</f>
        <v>3</v>
      </c>
      <c r="Q12" s="67">
        <v>166</v>
      </c>
      <c r="R12" s="170">
        <f>Q12/2.6</f>
        <v>63.84615384615385</v>
      </c>
      <c r="S12" s="55">
        <f>RANK(R12,R$10:R$13)</f>
        <v>3</v>
      </c>
      <c r="T12" s="55"/>
      <c r="U12" s="55"/>
      <c r="V12" s="68">
        <f>Q12+N12+K12</f>
        <v>499.5</v>
      </c>
      <c r="W12" s="170">
        <f>(L12+O12+R12)/3</f>
        <v>64.03846153846153</v>
      </c>
      <c r="X12" s="240" t="s">
        <v>261</v>
      </c>
    </row>
    <row r="13" spans="1:24" ht="43.5" customHeight="1">
      <c r="A13" s="66">
        <f>RANK(W13,W$10:W$13)</f>
        <v>4</v>
      </c>
      <c r="B13" s="66" t="s">
        <v>259</v>
      </c>
      <c r="C13" s="27"/>
      <c r="D13" s="173" t="s">
        <v>231</v>
      </c>
      <c r="E13" s="213" t="s">
        <v>232</v>
      </c>
      <c r="F13" s="88" t="s">
        <v>0</v>
      </c>
      <c r="G13" s="202" t="s">
        <v>253</v>
      </c>
      <c r="H13" s="200" t="s">
        <v>220</v>
      </c>
      <c r="I13" s="206" t="s">
        <v>234</v>
      </c>
      <c r="J13" s="206" t="s">
        <v>135</v>
      </c>
      <c r="K13" s="67">
        <v>160.5</v>
      </c>
      <c r="L13" s="170">
        <f>K13/2.6</f>
        <v>61.730769230769226</v>
      </c>
      <c r="M13" s="55">
        <f>RANK(L13,L$10:L$13)</f>
        <v>4</v>
      </c>
      <c r="N13" s="67">
        <v>163</v>
      </c>
      <c r="O13" s="170">
        <f>N13/2.6</f>
        <v>62.69230769230769</v>
      </c>
      <c r="P13" s="55">
        <f>RANK(O13,O$10:O$13)</f>
        <v>4</v>
      </c>
      <c r="Q13" s="67">
        <v>161</v>
      </c>
      <c r="R13" s="170">
        <f>Q13/2.6</f>
        <v>61.92307692307692</v>
      </c>
      <c r="S13" s="55">
        <f>RANK(R13,R$10:R$13)</f>
        <v>4</v>
      </c>
      <c r="T13" s="55"/>
      <c r="U13" s="55"/>
      <c r="V13" s="68">
        <f>Q13+N13+K13</f>
        <v>484.5</v>
      </c>
      <c r="W13" s="170">
        <f>(L13+O13+R13)/3</f>
        <v>62.11538461538461</v>
      </c>
      <c r="X13" s="240" t="s">
        <v>261</v>
      </c>
    </row>
    <row r="14" spans="1:24" ht="43.5" customHeight="1">
      <c r="A14" s="158"/>
      <c r="B14" s="158"/>
      <c r="C14" s="112"/>
      <c r="D14" s="259"/>
      <c r="E14" s="260"/>
      <c r="F14" s="261"/>
      <c r="G14" s="262"/>
      <c r="H14" s="263"/>
      <c r="I14" s="223"/>
      <c r="J14" s="225"/>
      <c r="K14" s="159"/>
      <c r="L14" s="264"/>
      <c r="M14" s="161"/>
      <c r="N14" s="159"/>
      <c r="O14" s="264"/>
      <c r="P14" s="161"/>
      <c r="Q14" s="159"/>
      <c r="R14" s="264"/>
      <c r="S14" s="161"/>
      <c r="T14" s="161"/>
      <c r="U14" s="161"/>
      <c r="V14" s="162"/>
      <c r="W14" s="264"/>
      <c r="X14" s="265"/>
    </row>
    <row r="15" spans="1:24" ht="25.5" customHeight="1">
      <c r="A15" s="56" t="s">
        <v>52</v>
      </c>
      <c r="B15" s="58"/>
      <c r="C15" s="58"/>
      <c r="E15" s="56"/>
      <c r="F15" s="56"/>
      <c r="J15" s="194" t="s">
        <v>245</v>
      </c>
      <c r="K15" s="56"/>
      <c r="L15" s="56"/>
      <c r="M15"/>
      <c r="N15" s="58"/>
      <c r="O15" s="58"/>
      <c r="P15" s="61"/>
      <c r="Q15" s="58"/>
      <c r="R15" s="60"/>
      <c r="S15" s="60"/>
      <c r="T15" s="60"/>
      <c r="U15" s="61"/>
      <c r="V15" s="58"/>
      <c r="W15" s="58"/>
      <c r="X15" s="130"/>
    </row>
    <row r="16" spans="1:24" ht="23.25" customHeight="1">
      <c r="A16" s="56" t="s">
        <v>54</v>
      </c>
      <c r="B16" s="58"/>
      <c r="C16" s="58"/>
      <c r="E16" s="56"/>
      <c r="F16" s="56"/>
      <c r="J16" s="56" t="s">
        <v>246</v>
      </c>
      <c r="K16" s="56"/>
      <c r="L16" s="56"/>
      <c r="M16"/>
      <c r="N16" s="62"/>
      <c r="O16" s="58"/>
      <c r="P16" s="60"/>
      <c r="Q16" s="62"/>
      <c r="R16" s="58"/>
      <c r="S16" s="58"/>
      <c r="T16" s="58"/>
      <c r="U16" s="58"/>
      <c r="V16" s="58"/>
      <c r="W16" s="58"/>
      <c r="X16" s="130"/>
    </row>
  </sheetData>
  <sheetProtection/>
  <mergeCells count="26">
    <mergeCell ref="A9:X9"/>
    <mergeCell ref="Q7:S7"/>
    <mergeCell ref="T7:T8"/>
    <mergeCell ref="U7:U8"/>
    <mergeCell ref="V7:V8"/>
    <mergeCell ref="W7:W8"/>
    <mergeCell ref="X7:X8"/>
    <mergeCell ref="G7:G8"/>
    <mergeCell ref="H7:H8"/>
    <mergeCell ref="I7:I8"/>
    <mergeCell ref="J7:J8"/>
    <mergeCell ref="K7:M7"/>
    <mergeCell ref="N7:P7"/>
    <mergeCell ref="A7:A8"/>
    <mergeCell ref="B7:B8"/>
    <mergeCell ref="C7:C8"/>
    <mergeCell ref="D7:D8"/>
    <mergeCell ref="E7:E8"/>
    <mergeCell ref="F7:F8"/>
    <mergeCell ref="A1:X1"/>
    <mergeCell ref="A2:X2"/>
    <mergeCell ref="A3:X3"/>
    <mergeCell ref="A4:X4"/>
    <mergeCell ref="A5:X5"/>
    <mergeCell ref="A6:G6"/>
    <mergeCell ref="S6:X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 USER</dc:creator>
  <cp:keywords/>
  <dc:description/>
  <cp:lastModifiedBy>user4</cp:lastModifiedBy>
  <cp:lastPrinted>2019-12-13T10:53:45Z</cp:lastPrinted>
  <dcterms:created xsi:type="dcterms:W3CDTF">2019-04-25T13:46:12Z</dcterms:created>
  <dcterms:modified xsi:type="dcterms:W3CDTF">2019-12-15T14:48:08Z</dcterms:modified>
  <cp:category/>
  <cp:version/>
  <cp:contentType/>
  <cp:contentStatus/>
</cp:coreProperties>
</file>