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170" activeTab="1"/>
  </bookViews>
  <sheets>
    <sheet name="МП БП" sheetId="2" r:id="rId1"/>
    <sheet name="Ю-ши Дети" sheetId="5" r:id="rId2"/>
  </sheets>
  <definedNames>
    <definedName name="Print_Area" localSheetId="0">'МП БП'!$A$2:$W$17</definedName>
    <definedName name="Print_Area" localSheetId="1">'Ю-ши Дети'!$A$1:$W$16</definedName>
    <definedName name="_xlnm.Print_Titles" localSheetId="0">'МП БП'!#REF!</definedName>
    <definedName name="_xlnm.Print_Titles" localSheetId="1">'Ю-ши Дети'!$11:$11</definedName>
    <definedName name="_xlnm.Print_Area" localSheetId="0">'МП БП'!$A$2:$W$27</definedName>
    <definedName name="_xlnm.Print_Area" localSheetId="1">'Ю-ши Дети'!$A$1:$W$37</definedName>
  </definedNames>
  <calcPr calcId="145621"/>
</workbook>
</file>

<file path=xl/calcChain.xml><?xml version="1.0" encoding="utf-8"?>
<calcChain xmlns="http://schemas.openxmlformats.org/spreadsheetml/2006/main">
  <c r="T35" i="5" l="1"/>
  <c r="P35" i="5"/>
  <c r="M35" i="5"/>
  <c r="J35" i="5"/>
  <c r="T34" i="5"/>
  <c r="P34" i="5"/>
  <c r="M34" i="5"/>
  <c r="J34" i="5"/>
  <c r="T33" i="5"/>
  <c r="P33" i="5"/>
  <c r="M33" i="5"/>
  <c r="J33" i="5"/>
  <c r="T32" i="5"/>
  <c r="P32" i="5"/>
  <c r="M32" i="5"/>
  <c r="J32" i="5"/>
  <c r="T30" i="5"/>
  <c r="P30" i="5"/>
  <c r="M30" i="5"/>
  <c r="J30" i="5"/>
  <c r="T29" i="5"/>
  <c r="P29" i="5"/>
  <c r="M29" i="5"/>
  <c r="J29" i="5"/>
  <c r="T28" i="5"/>
  <c r="P28" i="5"/>
  <c r="M28" i="5"/>
  <c r="J28" i="5"/>
  <c r="T27" i="5"/>
  <c r="P27" i="5"/>
  <c r="M27" i="5"/>
  <c r="J27" i="5"/>
  <c r="T25" i="2"/>
  <c r="P25" i="2"/>
  <c r="J25" i="2"/>
  <c r="V27" i="5" l="1"/>
  <c r="V28" i="5"/>
  <c r="V29" i="5"/>
  <c r="V30" i="5"/>
  <c r="V32" i="5"/>
  <c r="V33" i="5"/>
  <c r="V35" i="5"/>
  <c r="V34" i="5"/>
  <c r="V25" i="2"/>
  <c r="P16" i="5" l="1"/>
  <c r="M16" i="5"/>
  <c r="J16" i="5"/>
  <c r="P12" i="2"/>
  <c r="M12" i="2"/>
  <c r="M11" i="2"/>
  <c r="J12" i="2"/>
  <c r="V16" i="5" l="1"/>
  <c r="T19" i="5" l="1"/>
  <c r="P19" i="5"/>
  <c r="M19" i="5"/>
  <c r="J19" i="5"/>
  <c r="T20" i="5"/>
  <c r="P20" i="5"/>
  <c r="M20" i="5"/>
  <c r="J20" i="5"/>
  <c r="T18" i="5"/>
  <c r="P18" i="5"/>
  <c r="M18" i="5"/>
  <c r="J18" i="5"/>
  <c r="T16" i="5"/>
  <c r="T11" i="5"/>
  <c r="P11" i="5"/>
  <c r="M11" i="5"/>
  <c r="J11" i="5"/>
  <c r="T14" i="5"/>
  <c r="P14" i="5"/>
  <c r="M14" i="5"/>
  <c r="J14" i="5"/>
  <c r="T15" i="5"/>
  <c r="P15" i="5"/>
  <c r="M15" i="5"/>
  <c r="J15" i="5"/>
  <c r="T13" i="5"/>
  <c r="P13" i="5"/>
  <c r="Q16" i="5" s="1"/>
  <c r="M13" i="5"/>
  <c r="J13" i="5"/>
  <c r="T10" i="5"/>
  <c r="P10" i="5"/>
  <c r="M10" i="5"/>
  <c r="J10" i="5"/>
  <c r="T15" i="2"/>
  <c r="P15" i="2"/>
  <c r="M15" i="2"/>
  <c r="J15" i="2"/>
  <c r="T17" i="2"/>
  <c r="P17" i="2"/>
  <c r="M17" i="2"/>
  <c r="J17" i="2"/>
  <c r="T14" i="2"/>
  <c r="P14" i="2"/>
  <c r="M14" i="2"/>
  <c r="J14" i="2"/>
  <c r="T11" i="2"/>
  <c r="P11" i="2"/>
  <c r="J11" i="2"/>
  <c r="T12" i="2"/>
  <c r="K19" i="5" l="1"/>
  <c r="Q19" i="5"/>
  <c r="K16" i="5"/>
  <c r="V11" i="5"/>
  <c r="V14" i="5"/>
  <c r="V12" i="2"/>
  <c r="V14" i="2"/>
  <c r="V15" i="2"/>
  <c r="N11" i="2"/>
  <c r="N16" i="5"/>
  <c r="V18" i="5"/>
  <c r="V15" i="5"/>
  <c r="Q15" i="5"/>
  <c r="Q14" i="5"/>
  <c r="N20" i="5"/>
  <c r="K11" i="2"/>
  <c r="Q11" i="2"/>
  <c r="V10" i="5"/>
  <c r="K15" i="5"/>
  <c r="N14" i="5"/>
  <c r="N18" i="5"/>
  <c r="V19" i="5"/>
  <c r="Q20" i="5"/>
  <c r="N12" i="2"/>
  <c r="V11" i="2"/>
  <c r="V17" i="2"/>
  <c r="N13" i="5"/>
  <c r="V13" i="5"/>
  <c r="K14" i="5"/>
  <c r="V20" i="5"/>
  <c r="Q12" i="2"/>
  <c r="N15" i="5"/>
  <c r="K18" i="5"/>
  <c r="Q18" i="5"/>
  <c r="N19" i="5"/>
  <c r="K13" i="5"/>
  <c r="Q13" i="5"/>
  <c r="K20" i="5"/>
  <c r="A16" i="5" l="1"/>
  <c r="A19" i="5"/>
  <c r="A20" i="5"/>
  <c r="A18" i="5"/>
  <c r="A13" i="5"/>
  <c r="A11" i="2"/>
  <c r="A12" i="2"/>
  <c r="A15" i="5"/>
  <c r="A14" i="5"/>
</calcChain>
</file>

<file path=xl/sharedStrings.xml><?xml version="1.0" encoding="utf-8"?>
<sst xmlns="http://schemas.openxmlformats.org/spreadsheetml/2006/main" count="295" uniqueCount="160">
  <si>
    <t>ТЕХНИЧЕСКИЕ РЕЗУЛЬТАТЫ</t>
  </si>
  <si>
    <t xml:space="preserve"> КСК "Новый Век" г. Москва</t>
  </si>
  <si>
    <t>Место</t>
  </si>
  <si>
    <t>Фамилия, имя всадника</t>
  </si>
  <si>
    <t>Звание, разряд</t>
  </si>
  <si>
    <t>Рег.№ лошади</t>
  </si>
  <si>
    <t>Владелец</t>
  </si>
  <si>
    <t>Команда, регион</t>
  </si>
  <si>
    <t>Всего баллов</t>
  </si>
  <si>
    <t>023887</t>
  </si>
  <si>
    <t xml:space="preserve">Кремаренко Т.В.
</t>
  </si>
  <si>
    <t xml:space="preserve">Меркулова И.В.
</t>
  </si>
  <si>
    <t>019576</t>
  </si>
  <si>
    <t>Главный судья</t>
  </si>
  <si>
    <t>Хорева М., 1К (Москва)</t>
  </si>
  <si>
    <t>Главный секретарь</t>
  </si>
  <si>
    <t>Place</t>
  </si>
  <si>
    <t>Rider_ID</t>
  </si>
  <si>
    <t>Horse_ID</t>
  </si>
  <si>
    <t>Perc1</t>
  </si>
  <si>
    <t>Perc2</t>
  </si>
  <si>
    <t>PercSum</t>
  </si>
  <si>
    <t>мужчины/женщины</t>
  </si>
  <si>
    <t>МАЛЫЙ ПРИЗ</t>
  </si>
  <si>
    <t>Рег.№ всадника</t>
  </si>
  <si>
    <t>Кличка лошади, г.р.</t>
  </si>
  <si>
    <t>С</t>
  </si>
  <si>
    <t>М</t>
  </si>
  <si>
    <t>Ошибки в схеме</t>
  </si>
  <si>
    <t>Прочие ошибки</t>
  </si>
  <si>
    <t>Общие оценки</t>
  </si>
  <si>
    <t>Средний %</t>
  </si>
  <si>
    <t>Выполн. Норм.</t>
  </si>
  <si>
    <t xml:space="preserve"> Баллы</t>
  </si>
  <si>
    <t>%</t>
  </si>
  <si>
    <t>016378</t>
  </si>
  <si>
    <t>014815</t>
  </si>
  <si>
    <t>Попова А.</t>
  </si>
  <si>
    <t>Общий зачет</t>
  </si>
  <si>
    <t>007535</t>
  </si>
  <si>
    <t xml:space="preserve">Медведев Д.А.
</t>
  </si>
  <si>
    <t>025294</t>
  </si>
  <si>
    <t>014535</t>
  </si>
  <si>
    <t xml:space="preserve">Меркулов А.Т.
</t>
  </si>
  <si>
    <t>016187</t>
  </si>
  <si>
    <t>020707</t>
  </si>
  <si>
    <t xml:space="preserve">Лебедев В.Н.
</t>
  </si>
  <si>
    <t>013516</t>
  </si>
  <si>
    <t>015199</t>
  </si>
  <si>
    <t>БОЛЬШОЙ ПРИЗ</t>
  </si>
  <si>
    <t>001991</t>
  </si>
  <si>
    <t>015957</t>
  </si>
  <si>
    <t>ПРЕДВАРИТЕЛЬНЫЙ ПРИЗ А. ДЕТИ.</t>
  </si>
  <si>
    <t>048197</t>
  </si>
  <si>
    <t>018196</t>
  </si>
  <si>
    <t xml:space="preserve">Иванова О.Е.
</t>
  </si>
  <si>
    <t>066900</t>
  </si>
  <si>
    <t>011573</t>
  </si>
  <si>
    <t>Кузнецова И.</t>
  </si>
  <si>
    <t>030698</t>
  </si>
  <si>
    <t>009819</t>
  </si>
  <si>
    <t xml:space="preserve">Приданцев С.В.
</t>
  </si>
  <si>
    <t>079102</t>
  </si>
  <si>
    <t>021564</t>
  </si>
  <si>
    <t xml:space="preserve">Булавина Н.Н.
</t>
  </si>
  <si>
    <t>ПРЕДВАРИТЕЛЬНЫЙ ПРИЗ. ЮНОШИ.</t>
  </si>
  <si>
    <t>050002</t>
  </si>
  <si>
    <t>009843</t>
  </si>
  <si>
    <t>005304</t>
  </si>
  <si>
    <t>012369</t>
  </si>
  <si>
    <t>006404</t>
  </si>
  <si>
    <t>015420</t>
  </si>
  <si>
    <t>Черчён Ю.</t>
  </si>
  <si>
    <t>051203</t>
  </si>
  <si>
    <t>012286</t>
  </si>
  <si>
    <t>Юналан С.</t>
  </si>
  <si>
    <t>079903</t>
  </si>
  <si>
    <t>015859</t>
  </si>
  <si>
    <t>Юрьева С.</t>
  </si>
  <si>
    <t>032589</t>
  </si>
  <si>
    <t>006728</t>
  </si>
  <si>
    <t xml:space="preserve">Задорожный О.А.
</t>
  </si>
  <si>
    <t>030793</t>
  </si>
  <si>
    <t>012257</t>
  </si>
  <si>
    <t xml:space="preserve">Соловьева В.А.
</t>
  </si>
  <si>
    <t>КУБОК КСК "КОРОС" ПО ВЫЕЗДКЕ</t>
  </si>
  <si>
    <t>08 июня 2019года</t>
  </si>
  <si>
    <t>зачет для молодых лошадей</t>
  </si>
  <si>
    <t>08 июня 2019 г.</t>
  </si>
  <si>
    <t>зачет для юношей</t>
  </si>
  <si>
    <t>общий зачет</t>
  </si>
  <si>
    <t>МС</t>
  </si>
  <si>
    <t>" КОРОС", МО</t>
  </si>
  <si>
    <t>БАЗИЛИК</t>
  </si>
  <si>
    <t>РЕГОЛЕТТО</t>
  </si>
  <si>
    <t>Н</t>
  </si>
  <si>
    <t>ГЕРХАРД</t>
  </si>
  <si>
    <t>Судьи: М - Варламова Е., ВК (Москва), С - Попова Л., ВК (Москва), Н - Хорева М., 1К (Москва)</t>
  </si>
  <si>
    <t>ЛАСТ МЕН ЛАНДЕР ФАЙЕР</t>
  </si>
  <si>
    <t>II</t>
  </si>
  <si>
    <t>III</t>
  </si>
  <si>
    <t>МАРЛОН БРАНДО</t>
  </si>
  <si>
    <t>БЕЛЛОНА</t>
  </si>
  <si>
    <t>ГРАФ</t>
  </si>
  <si>
    <t>БЛЕК ДАЙМОНД</t>
  </si>
  <si>
    <t>в/к</t>
  </si>
  <si>
    <t>1</t>
  </si>
  <si>
    <t>2</t>
  </si>
  <si>
    <t>КАБАЦКОВА 
Наталья</t>
  </si>
  <si>
    <t>ВЕРТИНСКАЯ 
Екатерина</t>
  </si>
  <si>
    <t>СЛЕСАРЕВА 
Ольга</t>
  </si>
  <si>
    <t>ГОЛИЦЫНА 
Алина</t>
  </si>
  <si>
    <t>ТАРАТУТА 
Агния</t>
  </si>
  <si>
    <t>НАБИЕВА 
Алла</t>
  </si>
  <si>
    <t>КСК "Новый Век"
Москва</t>
  </si>
  <si>
    <r>
      <t xml:space="preserve">Судьи: М - Варламова Е., ВК (Москва), </t>
    </r>
    <r>
      <rPr>
        <b/>
        <sz val="12"/>
        <rFont val="Times New Roman"/>
        <family val="1"/>
      </rPr>
      <t>С - Попова Л., ВК (Москва)</t>
    </r>
    <r>
      <rPr>
        <sz val="12"/>
        <rFont val="Times New Roman"/>
        <family val="1"/>
      </rPr>
      <t>, Н - Хорева М., 1К (Москва)</t>
    </r>
  </si>
  <si>
    <r>
      <t xml:space="preserve">Судьи: М - Варламова Е., ВК (Москва), </t>
    </r>
    <r>
      <rPr>
        <b/>
        <sz val="12"/>
        <rFont val="Times New Roman"/>
        <family val="1"/>
        <charset val="204"/>
      </rPr>
      <t>С - Попова Л., ВК (Москва),</t>
    </r>
    <r>
      <rPr>
        <sz val="12"/>
        <rFont val="Times New Roman"/>
        <family val="1"/>
        <charset val="204"/>
      </rPr>
      <t xml:space="preserve"> Н - Хорева М., 1К (Москва)</t>
    </r>
  </si>
  <si>
    <t>МО., КСК "КОРОС"</t>
  </si>
  <si>
    <t>Белоусова С.В., ВК (Москва)</t>
  </si>
  <si>
    <t>КСК "Новый Век"
г. Москва</t>
  </si>
  <si>
    <t>КМС</t>
  </si>
  <si>
    <t>ЧВ
Москва</t>
  </si>
  <si>
    <t>КСК "КОРОС"</t>
  </si>
  <si>
    <t>б/р</t>
  </si>
  <si>
    <r>
      <t>ОРИОН-</t>
    </r>
    <r>
      <rPr>
        <sz val="10"/>
        <rFont val="Times New Roman"/>
        <family val="1"/>
        <charset val="204"/>
      </rPr>
      <t>04, вор., мер., трак</t>
    </r>
  </si>
  <si>
    <t>КСК "Отрада"</t>
  </si>
  <si>
    <r>
      <t>ГЕРД-</t>
    </r>
    <r>
      <rPr>
        <sz val="10"/>
        <rFont val="Times New Roman"/>
        <family val="1"/>
        <charset val="204"/>
      </rPr>
      <t>06, рыж., мер., ганн</t>
    </r>
  </si>
  <si>
    <t>КФХ "Янсон"
МО</t>
  </si>
  <si>
    <t>ЧВ</t>
  </si>
  <si>
    <t>1ю</t>
  </si>
  <si>
    <r>
      <t>ВАНДЕР-</t>
    </r>
    <r>
      <rPr>
        <sz val="9"/>
        <rFont val="Times New Roman"/>
        <family val="1"/>
        <charset val="204"/>
      </rPr>
      <t>06, гн., мер., ганн</t>
    </r>
  </si>
  <si>
    <r>
      <t>БЕЛЕНЬО-</t>
    </r>
    <r>
      <rPr>
        <sz val="9"/>
        <rFont val="Times New Roman"/>
        <family val="1"/>
        <charset val="204"/>
      </rPr>
      <t>09, сер., жер., андал., 015495</t>
    </r>
  </si>
  <si>
    <r>
      <t>БЕЛЬМOНДО</t>
    </r>
    <r>
      <rPr>
        <sz val="10"/>
        <rFont val="Times New Roman"/>
        <family val="1"/>
        <charset val="204"/>
      </rPr>
      <t>-05, гн., мер., латв., Латвия, 008712</t>
    </r>
  </si>
  <si>
    <t>Хорева М.Б., 1К (Москва)</t>
  </si>
  <si>
    <t>зачет для спортсмено-любителей</t>
  </si>
  <si>
    <t>Командный приз. Юниоры</t>
  </si>
  <si>
    <t>Всего 
баллов</t>
  </si>
  <si>
    <r>
      <t>ФРАНЦУЗСКИЙ БРИЗ</t>
    </r>
    <r>
      <rPr>
        <sz val="9"/>
        <rFont val="Times New Roman"/>
        <family val="1"/>
        <charset val="204"/>
      </rPr>
      <t>-11, рыж., мер., УВП, Россия</t>
    </r>
  </si>
  <si>
    <r>
      <t>БЬЮТИ-ГОЛД</t>
    </r>
    <r>
      <rPr>
        <sz val="9"/>
        <rFont val="Times New Roman"/>
        <family val="1"/>
        <charset val="204"/>
      </rPr>
      <t>-13, мер., сер., трак., Бачурина В.</t>
    </r>
  </si>
  <si>
    <r>
      <t>ДЗИДАН</t>
    </r>
    <r>
      <rPr>
        <sz val="9"/>
        <color theme="1"/>
        <rFont val="Times New Roman"/>
        <family val="1"/>
        <charset val="204"/>
      </rPr>
      <t>-14, т-гн., мер.</t>
    </r>
  </si>
  <si>
    <r>
      <t>ОСВАЛЬД</t>
    </r>
    <r>
      <rPr>
        <sz val="9"/>
        <color theme="1"/>
        <rFont val="Times New Roman"/>
        <family val="1"/>
        <charset val="204"/>
      </rPr>
      <t>-14, вор., мер., трак., Россия, 021673</t>
    </r>
  </si>
  <si>
    <r>
      <t>МИЛАН-</t>
    </r>
    <r>
      <rPr>
        <sz val="9"/>
        <rFont val="Times New Roman"/>
        <family val="1"/>
        <charset val="204"/>
      </rPr>
      <t>14, вор., мер., полукр., Россия, 020877</t>
    </r>
  </si>
  <si>
    <r>
      <t>ВЕРДИКТ</t>
    </r>
    <r>
      <rPr>
        <sz val="9"/>
        <rFont val="Times New Roman"/>
        <family val="1"/>
        <charset val="204"/>
      </rPr>
      <t>-10, рыж., мер., УВП, Россия</t>
    </r>
  </si>
  <si>
    <r>
      <t>ГЕРКУЛЕС ЛЕДИ РОС</t>
    </r>
    <r>
      <rPr>
        <sz val="9"/>
        <rFont val="Times New Roman"/>
        <family val="1"/>
        <charset val="204"/>
      </rPr>
      <t>-14, вор., коб., шайр</t>
    </r>
  </si>
  <si>
    <r>
      <t>ДНЕПР-</t>
    </r>
    <r>
      <rPr>
        <sz val="9"/>
        <rFont val="Times New Roman"/>
        <family val="1"/>
        <charset val="204"/>
      </rPr>
      <t>13, гн., мер., орл. рыс.</t>
    </r>
  </si>
  <si>
    <t>зачет для спортсменов-любителей</t>
  </si>
  <si>
    <r>
      <t xml:space="preserve">УЧАЕВА
</t>
    </r>
    <r>
      <rPr>
        <sz val="9"/>
        <rFont val="Times New Roman"/>
        <family val="1"/>
        <charset val="204"/>
      </rPr>
      <t>Мария, 2006</t>
    </r>
  </si>
  <si>
    <r>
      <t xml:space="preserve">БОЧАРОВА
</t>
    </r>
    <r>
      <rPr>
        <sz val="9"/>
        <rFont val="Times New Roman"/>
        <family val="1"/>
        <charset val="204"/>
      </rPr>
      <t>Анастасия</t>
    </r>
  </si>
  <si>
    <r>
      <t xml:space="preserve">ДАНИЛОВА 
</t>
    </r>
    <r>
      <rPr>
        <sz val="9"/>
        <rFont val="Times New Roman"/>
        <family val="1"/>
        <charset val="204"/>
      </rPr>
      <t>Вероника</t>
    </r>
  </si>
  <si>
    <r>
      <t xml:space="preserve">ПЕТРЕНКО 
</t>
    </r>
    <r>
      <rPr>
        <sz val="9"/>
        <rFont val="Times New Roman"/>
        <family val="1"/>
        <charset val="204"/>
      </rPr>
      <t>Екатерина</t>
    </r>
  </si>
  <si>
    <r>
      <t xml:space="preserve">ПОПОВА 
</t>
    </r>
    <r>
      <rPr>
        <sz val="9"/>
        <rFont val="Times New Roman"/>
        <family val="1"/>
        <charset val="204"/>
      </rPr>
      <t>Виктория</t>
    </r>
  </si>
  <si>
    <r>
      <t xml:space="preserve">МЕРКУЛОВА 
</t>
    </r>
    <r>
      <rPr>
        <sz val="9"/>
        <rFont val="Times New Roman"/>
        <family val="1"/>
        <charset val="204"/>
      </rPr>
      <t>Анастасия</t>
    </r>
  </si>
  <si>
    <r>
      <t xml:space="preserve">КРУШИНИНА 
</t>
    </r>
    <r>
      <rPr>
        <sz val="9"/>
        <rFont val="Times New Roman"/>
        <family val="1"/>
        <charset val="204"/>
      </rPr>
      <t>Вероника</t>
    </r>
  </si>
  <si>
    <r>
      <t xml:space="preserve">РОЖДЕСТВЕНСКАЯ 
</t>
    </r>
    <r>
      <rPr>
        <sz val="9"/>
        <rFont val="Times New Roman"/>
        <family val="1"/>
        <charset val="204"/>
      </rPr>
      <t>Елена</t>
    </r>
  </si>
  <si>
    <r>
      <t xml:space="preserve">БАЧУРИНА 
</t>
    </r>
    <r>
      <rPr>
        <sz val="9"/>
        <rFont val="Times New Roman"/>
        <family val="1"/>
        <charset val="204"/>
      </rPr>
      <t>Василиса</t>
    </r>
  </si>
  <si>
    <r>
      <t xml:space="preserve">ЯНСОН 
</t>
    </r>
    <r>
      <rPr>
        <sz val="9"/>
        <color theme="1"/>
        <rFont val="Times New Roman"/>
        <family val="1"/>
        <charset val="204"/>
      </rPr>
      <t>Татьяна</t>
    </r>
  </si>
  <si>
    <r>
      <t xml:space="preserve">ЕЛИСЕЕВА 
</t>
    </r>
    <r>
      <rPr>
        <sz val="9"/>
        <color theme="1"/>
        <rFont val="Times New Roman"/>
        <family val="1"/>
        <charset val="204"/>
      </rPr>
      <t>Оксана</t>
    </r>
  </si>
  <si>
    <r>
      <t xml:space="preserve">ЕЛИСЕЕВА 
</t>
    </r>
    <r>
      <rPr>
        <sz val="9"/>
        <rFont val="Times New Roman"/>
        <family val="1"/>
        <charset val="204"/>
      </rPr>
      <t>Оксана</t>
    </r>
  </si>
  <si>
    <r>
      <t xml:space="preserve">БРУСИЛОВА 
</t>
    </r>
    <r>
      <rPr>
        <sz val="9"/>
        <rFont val="Times New Roman"/>
        <family val="1"/>
        <charset val="204"/>
      </rPr>
      <t>Анна</t>
    </r>
  </si>
  <si>
    <r>
      <t xml:space="preserve">СОПНЕВ 
</t>
    </r>
    <r>
      <rPr>
        <sz val="9"/>
        <rFont val="Times New Roman"/>
        <family val="1"/>
        <charset val="204"/>
      </rPr>
      <t>Максим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</si>
</sst>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"/>
    <numFmt numFmtId="168" formatCode="0.000"/>
    <numFmt numFmtId="169" formatCode="#,##0.0"/>
    <numFmt numFmtId="170" formatCode="_-* #,##0.00&quot;р.&quot;_-;\-* #,##0.00&quot;р.&quot;_-;_-* &quot;-&quot;??&quot;р.&quot;_-;_-@_-"/>
    <numFmt numFmtId="171" formatCode="_(\$* #,##0.00_);_(\$* \(#,##0.00\);_(\$* \-??_);_(@_)"/>
    <numFmt numFmtId="172" formatCode="_-* #,##0.00&quot;р.&quot;_-;\-* #,##0.00&quot;р.&quot;_-;_-* \-??&quot;р.&quot;_-;_-@_-"/>
    <numFmt numFmtId="173" formatCode="000000"/>
    <numFmt numFmtId="174" formatCode="&quot;SFr.&quot;\ #,##0;&quot;SFr.&quot;\ \-#,##0"/>
    <numFmt numFmtId="175" formatCode="_-* #,##0\ &quot;SFr.&quot;_-;\-* #,##0\ &quot;SFr.&quot;_-;_-* &quot;-&quot;\ &quot;SFr.&quot;_-;_-@_-"/>
    <numFmt numFmtId="176" formatCode="_ &quot;SFr.&quot;\ * #,##0.00_ ;_ &quot;SFr.&quot;\ * \-#,##0.00_ ;_ &quot;SFr.&quot;\ * &quot;-&quot;??_ ;_ @_ "/>
    <numFmt numFmtId="177" formatCode="_-* #,##0.00_р_._-;\-* #,##0.00_р_._-;_-* &quot;-&quot;??_р_._-;_-@_-"/>
    <numFmt numFmtId="178" formatCode="_-* #,##0.00_р_._-;\-* #,##0.00_р_._-;_-* \-??_р_._-;_-@_-"/>
    <numFmt numFmtId="179" formatCode="_-* #,##0.00\ _р_._-;\-* #,##0.00\ _р_._-;_-* &quot;-&quot;??\ _р_._-;_-@_-"/>
  </numFmts>
  <fonts count="7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i/>
      <sz val="11"/>
      <name val="Times New Roman"/>
      <family val="1"/>
    </font>
    <font>
      <b/>
      <i/>
      <sz val="16"/>
      <name val="Times New Roman"/>
      <family val="1"/>
    </font>
    <font>
      <b/>
      <i/>
      <sz val="20"/>
      <name val="Times New Roman"/>
      <family val="1"/>
    </font>
    <font>
      <i/>
      <sz val="16"/>
      <name val="Times New Roman"/>
      <family val="1"/>
    </font>
    <font>
      <b/>
      <i/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2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theme="10"/>
      <name val="Arial Cyr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name val="Arial Cyr"/>
    </font>
    <font>
      <sz val="11"/>
      <color theme="1"/>
      <name val="Calibri"/>
      <family val="2"/>
      <charset val="204"/>
    </font>
    <font>
      <sz val="10"/>
      <name val="Arial Cyr"/>
      <family val="2"/>
    </font>
    <font>
      <b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59">
    <xf numFmtId="0" fontId="0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27" borderId="0" applyNumberFormat="0" applyBorder="0" applyAlignment="0" applyProtection="0"/>
    <xf numFmtId="0" fontId="38" fillId="31" borderId="0" applyNumberFormat="0" applyBorder="0" applyAlignment="0" applyProtection="0"/>
    <xf numFmtId="0" fontId="38" fillId="2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29" borderId="0" applyNumberFormat="0" applyBorder="0" applyAlignment="0" applyProtection="0"/>
    <xf numFmtId="0" fontId="38" fillId="33" borderId="0" applyNumberFormat="0" applyBorder="0" applyAlignment="0" applyProtection="0"/>
    <xf numFmtId="0" fontId="38" fillId="2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8" borderId="0" applyNumberFormat="0" applyBorder="0" applyAlignment="0" applyProtection="0"/>
    <xf numFmtId="0" fontId="39" fillId="8" borderId="0" applyNumberFormat="0" applyBorder="0" applyAlignment="0" applyProtection="0"/>
    <xf numFmtId="0" fontId="40" fillId="39" borderId="6" applyNumberFormat="0" applyAlignment="0" applyProtection="0"/>
    <xf numFmtId="0" fontId="41" fillId="40" borderId="7" applyNumberFormat="0" applyAlignment="0" applyProtection="0"/>
    <xf numFmtId="0" fontId="5" fillId="0" borderId="0"/>
    <xf numFmtId="0" fontId="42" fillId="0" borderId="0" applyNumberFormat="0" applyFill="0" applyBorder="0" applyAlignment="0" applyProtection="0"/>
    <xf numFmtId="0" fontId="43" fillId="9" borderId="0" applyNumberFormat="0" applyBorder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6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47" fillId="12" borderId="6" applyNumberFormat="0" applyAlignment="0" applyProtection="0"/>
    <xf numFmtId="0" fontId="48" fillId="0" borderId="11" applyNumberFormat="0" applyFill="0" applyAlignment="0" applyProtection="0"/>
    <xf numFmtId="0" fontId="49" fillId="41" borderId="0" applyNumberFormat="0" applyBorder="0" applyAlignment="0" applyProtection="0"/>
    <xf numFmtId="0" fontId="2" fillId="0" borderId="0"/>
    <xf numFmtId="0" fontId="4" fillId="42" borderId="12" applyNumberFormat="0" applyAlignment="0" applyProtection="0"/>
    <xf numFmtId="0" fontId="50" fillId="39" borderId="13" applyNumberFormat="0" applyAlignment="0" applyProtection="0"/>
    <xf numFmtId="0" fontId="2" fillId="0" borderId="0"/>
    <xf numFmtId="0" fontId="51" fillId="0" borderId="0" applyNumberFormat="0" applyFill="0" applyBorder="0" applyAlignment="0" applyProtection="0"/>
    <xf numFmtId="0" fontId="52" fillId="0" borderId="14" applyNumberFormat="0" applyFill="0" applyAlignment="0" applyProtection="0"/>
    <xf numFmtId="0" fontId="5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38" fillId="43" borderId="0" applyNumberFormat="0" applyBorder="0" applyAlignment="0" applyProtection="0"/>
    <xf numFmtId="0" fontId="38" fillId="35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6" borderId="0" applyNumberFormat="0" applyBorder="0" applyAlignment="0" applyProtection="0"/>
    <xf numFmtId="0" fontId="38" fillId="44" borderId="0" applyNumberFormat="0" applyBorder="0" applyAlignment="0" applyProtection="0"/>
    <xf numFmtId="0" fontId="38" fillId="3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7" borderId="0" applyNumberFormat="0" applyBorder="0" applyAlignment="0" applyProtection="0"/>
    <xf numFmtId="0" fontId="38" fillId="45" borderId="0" applyNumberFormat="0" applyBorder="0" applyAlignment="0" applyProtection="0"/>
    <xf numFmtId="0" fontId="38" fillId="37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9" borderId="0" applyNumberFormat="0" applyBorder="0" applyAlignment="0" applyProtection="0"/>
    <xf numFmtId="0" fontId="38" fillId="33" borderId="0" applyNumberFormat="0" applyBorder="0" applyAlignment="0" applyProtection="0"/>
    <xf numFmtId="0" fontId="38" fillId="2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8" borderId="0" applyNumberFormat="0" applyBorder="0" applyAlignment="0" applyProtection="0"/>
    <xf numFmtId="0" fontId="38" fillId="46" borderId="0" applyNumberFormat="0" applyBorder="0" applyAlignment="0" applyProtection="0"/>
    <xf numFmtId="0" fontId="38" fillId="38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47" fillId="12" borderId="6" applyNumberFormat="0" applyAlignment="0" applyProtection="0"/>
    <xf numFmtId="0" fontId="47" fillId="18" borderId="6" applyNumberFormat="0" applyAlignment="0" applyProtection="0"/>
    <xf numFmtId="0" fontId="47" fillId="12" borderId="6" applyNumberFormat="0" applyAlignment="0" applyProtection="0"/>
    <xf numFmtId="0" fontId="47" fillId="18" borderId="6" applyNumberFormat="0" applyAlignment="0" applyProtection="0"/>
    <xf numFmtId="0" fontId="47" fillId="18" borderId="6" applyNumberFormat="0" applyAlignment="0" applyProtection="0"/>
    <xf numFmtId="0" fontId="50" fillId="39" borderId="13" applyNumberFormat="0" applyAlignment="0" applyProtection="0"/>
    <xf numFmtId="0" fontId="50" fillId="47" borderId="13" applyNumberFormat="0" applyAlignment="0" applyProtection="0"/>
    <xf numFmtId="0" fontId="50" fillId="39" borderId="13" applyNumberFormat="0" applyAlignment="0" applyProtection="0"/>
    <xf numFmtId="0" fontId="50" fillId="47" borderId="13" applyNumberFormat="0" applyAlignment="0" applyProtection="0"/>
    <xf numFmtId="0" fontId="50" fillId="47" borderId="13" applyNumberFormat="0" applyAlignment="0" applyProtection="0"/>
    <xf numFmtId="0" fontId="40" fillId="39" borderId="6" applyNumberFormat="0" applyAlignment="0" applyProtection="0"/>
    <xf numFmtId="0" fontId="40" fillId="47" borderId="6" applyNumberFormat="0" applyAlignment="0" applyProtection="0"/>
    <xf numFmtId="0" fontId="40" fillId="39" borderId="6" applyNumberFormat="0" applyAlignment="0" applyProtection="0"/>
    <xf numFmtId="0" fontId="40" fillId="47" borderId="6" applyNumberFormat="0" applyAlignment="0" applyProtection="0"/>
    <xf numFmtId="0" fontId="40" fillId="47" borderId="6" applyNumberFormat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170" fontId="1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56" fillId="0" borderId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56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6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56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56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58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56" fillId="0" borderId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56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56" fillId="0" borderId="0" applyFill="0" applyBorder="0" applyAlignment="0" applyProtection="0"/>
    <xf numFmtId="165" fontId="2" fillId="0" borderId="0" applyFont="0" applyFill="0" applyBorder="0" applyAlignment="0" applyProtection="0"/>
    <xf numFmtId="171" fontId="56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0" fontId="59" fillId="0" borderId="0" applyFont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56" fillId="0" borderId="0" applyFill="0" applyBorder="0" applyAlignment="0" applyProtection="0"/>
    <xf numFmtId="170" fontId="3" fillId="0" borderId="0" applyFont="0" applyFill="0" applyBorder="0" applyAlignment="0" applyProtection="0"/>
    <xf numFmtId="172" fontId="2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56" fillId="0" borderId="0" applyFill="0" applyBorder="0" applyAlignment="0" applyProtection="0"/>
    <xf numFmtId="172" fontId="2" fillId="0" borderId="0" applyFill="0" applyBorder="0" applyAlignment="0" applyProtection="0"/>
    <xf numFmtId="170" fontId="3" fillId="0" borderId="0" applyFont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5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6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0" fontId="3" fillId="0" borderId="0" applyFont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6" fillId="0" borderId="0" applyFill="0" applyBorder="0" applyAlignment="0" applyProtection="0"/>
    <xf numFmtId="170" fontId="3" fillId="0" borderId="0" applyFont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70" fontId="3" fillId="0" borderId="0" applyFont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70" fontId="3" fillId="0" borderId="0" applyFont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56" fillId="0" borderId="0" applyFill="0" applyBorder="0" applyAlignment="0" applyProtection="0"/>
    <xf numFmtId="165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56" fillId="0" borderId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56" fillId="0" borderId="0" applyFill="0" applyBorder="0" applyAlignment="0" applyProtection="0"/>
    <xf numFmtId="165" fontId="2" fillId="0" borderId="0" applyFont="0" applyFill="0" applyBorder="0" applyAlignment="0" applyProtection="0"/>
    <xf numFmtId="172" fontId="5" fillId="0" borderId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56" fillId="0" borderId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56" fillId="0" borderId="0" applyFill="0" applyBorder="0" applyAlignment="0" applyProtection="0"/>
    <xf numFmtId="165" fontId="2" fillId="0" borderId="0" applyFont="0" applyFill="0" applyBorder="0" applyAlignment="0" applyProtection="0"/>
    <xf numFmtId="172" fontId="5" fillId="0" borderId="0" applyFill="0" applyBorder="0" applyAlignment="0" applyProtection="0"/>
    <xf numFmtId="171" fontId="56" fillId="0" borderId="0" applyFill="0" applyBorder="0" applyAlignment="0" applyProtection="0"/>
    <xf numFmtId="165" fontId="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56" fillId="0" borderId="0" applyFill="0" applyBorder="0" applyAlignment="0" applyProtection="0"/>
    <xf numFmtId="171" fontId="2" fillId="0" borderId="0" applyFill="0" applyBorder="0" applyAlignment="0" applyProtection="0"/>
    <xf numFmtId="171" fontId="56" fillId="0" borderId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56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56" fillId="0" borderId="0" applyFill="0" applyBorder="0" applyAlignment="0" applyProtection="0"/>
    <xf numFmtId="165" fontId="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56" fillId="0" borderId="0" applyFill="0" applyBorder="0" applyAlignment="0" applyProtection="0"/>
    <xf numFmtId="165" fontId="2" fillId="0" borderId="0" applyFont="0" applyFill="0" applyBorder="0" applyAlignment="0" applyProtection="0"/>
    <xf numFmtId="171" fontId="56" fillId="0" borderId="0" applyFill="0" applyBorder="0" applyAlignment="0" applyProtection="0"/>
    <xf numFmtId="165" fontId="2" fillId="0" borderId="0" applyFont="0" applyFill="0" applyBorder="0" applyAlignment="0" applyProtection="0"/>
    <xf numFmtId="171" fontId="56" fillId="0" borderId="0" applyFill="0" applyBorder="0" applyAlignment="0" applyProtection="0"/>
    <xf numFmtId="171" fontId="2" fillId="0" borderId="0" applyFill="0" applyBorder="0" applyAlignment="0" applyProtection="0"/>
    <xf numFmtId="171" fontId="56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56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56" fillId="0" borderId="0" applyFill="0" applyBorder="0" applyAlignment="0" applyProtection="0"/>
    <xf numFmtId="171" fontId="2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56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56" fillId="0" borderId="0" applyFill="0" applyBorder="0" applyAlignment="0" applyProtection="0"/>
    <xf numFmtId="171" fontId="2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56" fillId="0" borderId="0" applyFill="0" applyBorder="0" applyAlignment="0" applyProtection="0"/>
    <xf numFmtId="165" fontId="2" fillId="0" borderId="0" applyFont="0" applyFill="0" applyBorder="0" applyAlignment="0" applyProtection="0"/>
    <xf numFmtId="171" fontId="56" fillId="0" borderId="0" applyFill="0" applyBorder="0" applyAlignment="0" applyProtection="0"/>
    <xf numFmtId="171" fontId="2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56" fillId="0" borderId="0" applyFill="0" applyBorder="0" applyAlignment="0" applyProtection="0"/>
    <xf numFmtId="171" fontId="2" fillId="0" borderId="0" applyFill="0" applyBorder="0" applyAlignment="0" applyProtection="0"/>
    <xf numFmtId="171" fontId="56" fillId="0" borderId="0" applyFill="0" applyBorder="0" applyAlignment="0" applyProtection="0"/>
    <xf numFmtId="171" fontId="2" fillId="0" borderId="0" applyFill="0" applyBorder="0" applyAlignment="0" applyProtection="0"/>
    <xf numFmtId="171" fontId="56" fillId="0" borderId="0" applyFill="0" applyBorder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6" fillId="0" borderId="10" applyNumberFormat="0" applyFill="0" applyAlignment="0" applyProtection="0"/>
    <xf numFmtId="0" fontId="46" fillId="0" borderId="10" applyNumberFormat="0" applyFill="0" applyAlignment="0" applyProtection="0"/>
    <xf numFmtId="0" fontId="46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41" fillId="40" borderId="7" applyNumberFormat="0" applyAlignment="0" applyProtection="0"/>
    <xf numFmtId="0" fontId="41" fillId="48" borderId="7" applyNumberFormat="0" applyAlignment="0" applyProtection="0"/>
    <xf numFmtId="0" fontId="41" fillId="40" borderId="7" applyNumberFormat="0" applyAlignment="0" applyProtection="0"/>
    <xf numFmtId="0" fontId="41" fillId="48" borderId="7" applyNumberFormat="0" applyAlignment="0" applyProtection="0"/>
    <xf numFmtId="0" fontId="41" fillId="48" borderId="7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41" borderId="0" applyNumberFormat="0" applyBorder="0" applyAlignment="0" applyProtection="0"/>
    <xf numFmtId="0" fontId="49" fillId="49" borderId="0" applyNumberFormat="0" applyBorder="0" applyAlignment="0" applyProtection="0"/>
    <xf numFmtId="0" fontId="49" fillId="41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3" fillId="0" borderId="0"/>
    <xf numFmtId="0" fontId="57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2" fillId="0" borderId="0"/>
    <xf numFmtId="0" fontId="5" fillId="0" borderId="0"/>
    <xf numFmtId="0" fontId="12" fillId="0" borderId="0"/>
    <xf numFmtId="0" fontId="60" fillId="0" borderId="0"/>
    <xf numFmtId="0" fontId="56" fillId="0" borderId="0"/>
    <xf numFmtId="0" fontId="3" fillId="0" borderId="0"/>
    <xf numFmtId="0" fontId="3" fillId="0" borderId="0"/>
    <xf numFmtId="0" fontId="4" fillId="0" borderId="0"/>
    <xf numFmtId="0" fontId="61" fillId="0" borderId="0"/>
    <xf numFmtId="0" fontId="56" fillId="0" borderId="0"/>
    <xf numFmtId="0" fontId="10" fillId="0" borderId="0"/>
    <xf numFmtId="0" fontId="5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60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10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10" fillId="0" borderId="0"/>
    <xf numFmtId="0" fontId="39" fillId="8" borderId="0" applyNumberFormat="0" applyBorder="0" applyAlignment="0" applyProtection="0"/>
    <xf numFmtId="0" fontId="39" fillId="14" borderId="0" applyNumberFormat="0" applyBorder="0" applyAlignment="0" applyProtection="0"/>
    <xf numFmtId="0" fontId="39" fillId="8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8" fillId="42" borderId="12" applyNumberFormat="0" applyAlignment="0" applyProtection="0"/>
    <xf numFmtId="0" fontId="12" fillId="42" borderId="12" applyNumberFormat="0" applyAlignment="0" applyProtection="0"/>
    <xf numFmtId="0" fontId="3" fillId="50" borderId="12" applyNumberFormat="0" applyFont="0" applyAlignment="0" applyProtection="0"/>
    <xf numFmtId="0" fontId="2" fillId="42" borderId="12" applyNumberFormat="0" applyAlignment="0" applyProtection="0"/>
    <xf numFmtId="0" fontId="2" fillId="42" borderId="12" applyNumberFormat="0" applyAlignment="0" applyProtection="0"/>
    <xf numFmtId="0" fontId="2" fillId="50" borderId="12" applyNumberFormat="0" applyFont="0" applyAlignment="0" applyProtection="0"/>
    <xf numFmtId="0" fontId="2" fillId="50" borderId="12" applyNumberFormat="0" applyFont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7" fontId="2" fillId="0" borderId="0" applyFont="0" applyFill="0" applyBorder="0" applyAlignment="0" applyProtection="0"/>
    <xf numFmtId="178" fontId="56" fillId="0" borderId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43" fillId="9" borderId="0" applyNumberFormat="0" applyBorder="0" applyAlignment="0" applyProtection="0"/>
    <xf numFmtId="0" fontId="43" fillId="15" borderId="0" applyNumberFormat="0" applyBorder="0" applyAlignment="0" applyProtection="0"/>
    <xf numFmtId="0" fontId="43" fillId="9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</cellStyleXfs>
  <cellXfs count="264">
    <xf numFmtId="0" fontId="0" fillId="0" borderId="0" xfId="0"/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6" fillId="4" borderId="0" xfId="12" applyFont="1" applyFill="1" applyBorder="1" applyAlignment="1" applyProtection="1">
      <alignment horizontal="center" vertical="top"/>
    </xf>
    <xf numFmtId="0" fontId="17" fillId="4" borderId="0" xfId="12" applyFont="1" applyFill="1" applyBorder="1" applyAlignment="1" applyProtection="1">
      <alignment vertical="top"/>
      <protection locked="0"/>
    </xf>
    <xf numFmtId="0" fontId="17" fillId="4" borderId="0" xfId="12" applyFont="1" applyFill="1" applyBorder="1" applyAlignment="1" applyProtection="1">
      <alignment horizontal="center" vertical="top"/>
    </xf>
    <xf numFmtId="0" fontId="18" fillId="4" borderId="0" xfId="12" applyFont="1" applyFill="1" applyBorder="1" applyAlignment="1" applyProtection="1">
      <alignment horizontal="center" vertical="top"/>
      <protection locked="0"/>
    </xf>
    <xf numFmtId="0" fontId="17" fillId="4" borderId="0" xfId="12" applyFont="1" applyFill="1" applyBorder="1" applyAlignment="1" applyProtection="1">
      <alignment horizontal="center" vertical="top"/>
      <protection locked="0"/>
    </xf>
    <xf numFmtId="168" fontId="19" fillId="4" borderId="0" xfId="12" applyNumberFormat="1" applyFont="1" applyFill="1" applyBorder="1" applyAlignment="1" applyProtection="1">
      <alignment horizontal="center" vertical="top"/>
    </xf>
    <xf numFmtId="0" fontId="20" fillId="4" borderId="0" xfId="12" applyFont="1" applyFill="1" applyBorder="1" applyAlignment="1" applyProtection="1">
      <alignment horizontal="center" vertical="top" shrinkToFit="1"/>
      <protection locked="0"/>
    </xf>
    <xf numFmtId="1" fontId="17" fillId="4" borderId="0" xfId="12" applyNumberFormat="1" applyFont="1" applyFill="1" applyBorder="1" applyAlignment="1" applyProtection="1">
      <alignment horizontal="center" vertical="top"/>
      <protection locked="0"/>
    </xf>
    <xf numFmtId="168" fontId="17" fillId="4" borderId="0" xfId="12" applyNumberFormat="1" applyFont="1" applyFill="1" applyBorder="1" applyAlignment="1" applyProtection="1">
      <alignment horizontal="center" vertical="top"/>
    </xf>
    <xf numFmtId="169" fontId="17" fillId="4" borderId="0" xfId="12" applyNumberFormat="1" applyFont="1" applyFill="1" applyBorder="1" applyAlignment="1" applyProtection="1">
      <alignment horizontal="center" vertical="top"/>
    </xf>
    <xf numFmtId="0" fontId="17" fillId="4" borderId="0" xfId="12" applyFont="1" applyFill="1" applyBorder="1" applyProtection="1">
      <protection locked="0"/>
    </xf>
    <xf numFmtId="0" fontId="17" fillId="4" borderId="0" xfId="12" applyFont="1" applyFill="1" applyProtection="1">
      <protection locked="0"/>
    </xf>
    <xf numFmtId="0" fontId="11" fillId="0" borderId="0" xfId="1" applyFont="1"/>
    <xf numFmtId="0" fontId="11" fillId="0" borderId="0" xfId="1" applyFont="1" applyFill="1"/>
    <xf numFmtId="49" fontId="27" fillId="0" borderId="1" xfId="1" applyNumberFormat="1" applyFont="1" applyBorder="1" applyAlignment="1">
      <alignment horizontal="left"/>
    </xf>
    <xf numFmtId="0" fontId="28" fillId="0" borderId="1" xfId="1" applyFont="1" applyBorder="1" applyAlignment="1"/>
    <xf numFmtId="0" fontId="29" fillId="0" borderId="1" xfId="1" applyFont="1" applyBorder="1" applyAlignment="1"/>
    <xf numFmtId="0" fontId="26" fillId="0" borderId="0" xfId="1" applyFont="1" applyAlignment="1"/>
    <xf numFmtId="0" fontId="28" fillId="0" borderId="0" xfId="1" applyFont="1" applyBorder="1" applyAlignment="1"/>
    <xf numFmtId="0" fontId="28" fillId="0" borderId="0" xfId="1" applyFont="1" applyAlignment="1"/>
    <xf numFmtId="0" fontId="27" fillId="0" borderId="0" xfId="1" applyFont="1" applyAlignment="1"/>
    <xf numFmtId="0" fontId="28" fillId="0" borderId="1" xfId="1" applyFont="1" applyBorder="1" applyAlignment="1">
      <alignment horizontal="right"/>
    </xf>
    <xf numFmtId="2" fontId="18" fillId="2" borderId="2" xfId="4" applyNumberFormat="1" applyFont="1" applyFill="1" applyBorder="1" applyAlignment="1">
      <alignment horizontal="center" vertical="center" textRotation="90" wrapText="1"/>
    </xf>
    <xf numFmtId="2" fontId="19" fillId="2" borderId="2" xfId="4" applyNumberFormat="1" applyFont="1" applyFill="1" applyBorder="1" applyAlignment="1">
      <alignment horizontal="center" vertical="center" wrapText="1"/>
    </xf>
    <xf numFmtId="2" fontId="11" fillId="2" borderId="2" xfId="4" applyNumberFormat="1" applyFont="1" applyFill="1" applyBorder="1" applyAlignment="1">
      <alignment horizontal="center" vertical="center" wrapText="1"/>
    </xf>
    <xf numFmtId="1" fontId="18" fillId="2" borderId="2" xfId="4" applyNumberFormat="1" applyFont="1" applyFill="1" applyBorder="1" applyAlignment="1">
      <alignment horizontal="center" vertical="center" textRotation="90" wrapText="1"/>
    </xf>
    <xf numFmtId="0" fontId="26" fillId="0" borderId="2" xfId="1" applyFont="1" applyFill="1" applyBorder="1" applyAlignment="1">
      <alignment horizontal="center" vertical="center"/>
    </xf>
    <xf numFmtId="167" fontId="19" fillId="0" borderId="2" xfId="4" applyNumberFormat="1" applyFont="1" applyFill="1" applyBorder="1" applyAlignment="1" applyProtection="1">
      <alignment horizontal="center" vertical="center" wrapText="1"/>
      <protection locked="0"/>
    </xf>
    <xf numFmtId="168" fontId="31" fillId="0" borderId="2" xfId="12" applyNumberFormat="1" applyFont="1" applyFill="1" applyBorder="1" applyAlignment="1">
      <alignment horizontal="center" vertical="center"/>
    </xf>
    <xf numFmtId="167" fontId="11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>
      <alignment horizontal="center" vertical="center"/>
    </xf>
    <xf numFmtId="0" fontId="32" fillId="0" borderId="2" xfId="1" applyFont="1" applyFill="1" applyBorder="1" applyAlignment="1">
      <alignment horizontal="center" vertical="center"/>
    </xf>
    <xf numFmtId="168" fontId="31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13" applyFont="1" applyBorder="1" applyAlignment="1" applyProtection="1">
      <alignment horizontal="center" vertical="center" wrapText="1"/>
      <protection locked="0"/>
    </xf>
    <xf numFmtId="49" fontId="11" fillId="0" borderId="2" xfId="8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8" fillId="0" borderId="2" xfId="13" applyFont="1" applyFill="1" applyBorder="1" applyAlignment="1" applyProtection="1">
      <alignment horizontal="center" vertical="center" wrapText="1"/>
      <protection locked="0"/>
    </xf>
    <xf numFmtId="0" fontId="11" fillId="5" borderId="0" xfId="1" applyFont="1" applyFill="1"/>
    <xf numFmtId="0" fontId="16" fillId="0" borderId="0" xfId="1" applyFont="1" applyAlignment="1"/>
    <xf numFmtId="0" fontId="16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8" fillId="0" borderId="1" xfId="1" applyFont="1" applyBorder="1" applyAlignment="1"/>
    <xf numFmtId="0" fontId="34" fillId="0" borderId="1" xfId="1" applyFont="1" applyBorder="1" applyAlignment="1"/>
    <xf numFmtId="0" fontId="8" fillId="0" borderId="0" xfId="1" applyFont="1" applyBorder="1" applyAlignment="1"/>
    <xf numFmtId="0" fontId="8" fillId="0" borderId="0" xfId="1" applyFont="1" applyAlignment="1"/>
    <xf numFmtId="0" fontId="7" fillId="0" borderId="0" xfId="1" applyFont="1" applyAlignment="1"/>
    <xf numFmtId="0" fontId="8" fillId="0" borderId="1" xfId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2" fontId="15" fillId="2" borderId="2" xfId="4" applyNumberFormat="1" applyFont="1" applyFill="1" applyBorder="1" applyAlignment="1">
      <alignment horizontal="center" vertical="center" textRotation="90" wrapText="1"/>
    </xf>
    <xf numFmtId="2" fontId="14" fillId="2" borderId="2" xfId="4" applyNumberFormat="1" applyFont="1" applyFill="1" applyBorder="1" applyAlignment="1">
      <alignment horizontal="center" vertical="center" wrapText="1"/>
    </xf>
    <xf numFmtId="2" fontId="4" fillId="2" borderId="2" xfId="4" applyNumberFormat="1" applyFont="1" applyFill="1" applyBorder="1" applyAlignment="1">
      <alignment horizontal="center" vertical="center" wrapText="1"/>
    </xf>
    <xf numFmtId="1" fontId="15" fillId="2" borderId="2" xfId="4" applyNumberFormat="1" applyFont="1" applyFill="1" applyBorder="1" applyAlignment="1">
      <alignment horizontal="center" vertical="center" textRotation="90" wrapText="1"/>
    </xf>
    <xf numFmtId="0" fontId="37" fillId="0" borderId="2" xfId="1" applyFont="1" applyFill="1" applyBorder="1" applyAlignment="1">
      <alignment horizontal="center" vertical="center"/>
    </xf>
    <xf numFmtId="0" fontId="13" fillId="0" borderId="0" xfId="1" applyFont="1" applyAlignment="1"/>
    <xf numFmtId="0" fontId="13" fillId="2" borderId="0" xfId="1" applyFont="1" applyFill="1" applyAlignment="1"/>
    <xf numFmtId="0" fontId="1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1" xfId="10" applyFont="1" applyBorder="1" applyAlignment="1" applyProtection="1">
      <protection locked="0"/>
    </xf>
    <xf numFmtId="0" fontId="26" fillId="0" borderId="3" xfId="1" applyFont="1" applyFill="1" applyBorder="1" applyAlignment="1">
      <alignment horizontal="center" vertical="center"/>
    </xf>
    <xf numFmtId="0" fontId="26" fillId="0" borderId="16" xfId="1" applyFont="1" applyFill="1" applyBorder="1" applyAlignment="1">
      <alignment horizontal="center" vertical="center"/>
    </xf>
    <xf numFmtId="49" fontId="11" fillId="3" borderId="16" xfId="8" applyNumberFormat="1" applyFont="1" applyFill="1" applyBorder="1" applyAlignment="1">
      <alignment horizontal="center" vertical="center" wrapText="1"/>
    </xf>
    <xf numFmtId="0" fontId="11" fillId="2" borderId="16" xfId="9" applyFont="1" applyFill="1" applyBorder="1" applyAlignment="1" applyProtection="1">
      <alignment horizontal="center" vertical="center" wrapText="1"/>
      <protection locked="0"/>
    </xf>
    <xf numFmtId="167" fontId="19" fillId="0" borderId="16" xfId="4" applyNumberFormat="1" applyFont="1" applyFill="1" applyBorder="1" applyAlignment="1" applyProtection="1">
      <alignment horizontal="center" vertical="center" wrapText="1"/>
      <protection locked="0"/>
    </xf>
    <xf numFmtId="168" fontId="31" fillId="0" borderId="16" xfId="12" applyNumberFormat="1" applyFont="1" applyFill="1" applyBorder="1" applyAlignment="1">
      <alignment horizontal="center" vertical="center"/>
    </xf>
    <xf numFmtId="167" fontId="11" fillId="0" borderId="16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16" xfId="1" applyFont="1" applyFill="1" applyBorder="1" applyAlignment="1">
      <alignment horizontal="center" vertical="center"/>
    </xf>
    <xf numFmtId="0" fontId="32" fillId="0" borderId="16" xfId="1" applyFont="1" applyFill="1" applyBorder="1" applyAlignment="1">
      <alignment horizontal="center" vertical="center"/>
    </xf>
    <xf numFmtId="168" fontId="31" fillId="0" borderId="16" xfId="4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13" applyFont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/>
    <xf numFmtId="0" fontId="36" fillId="2" borderId="2" xfId="10" applyFont="1" applyFill="1" applyBorder="1" applyAlignment="1" applyProtection="1">
      <alignment vertical="center" wrapText="1"/>
      <protection locked="0"/>
    </xf>
    <xf numFmtId="49" fontId="3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6" fillId="3" borderId="2" xfId="0" applyFont="1" applyFill="1" applyBorder="1" applyAlignment="1" applyProtection="1">
      <alignment horizontal="left" vertical="center" wrapText="1"/>
      <protection locked="0"/>
    </xf>
    <xf numFmtId="0" fontId="4" fillId="0" borderId="0" xfId="1" applyFont="1"/>
    <xf numFmtId="0" fontId="4" fillId="0" borderId="0" xfId="1" applyFont="1" applyFill="1"/>
    <xf numFmtId="0" fontId="37" fillId="0" borderId="0" xfId="1" applyFont="1" applyAlignment="1"/>
    <xf numFmtId="0" fontId="4" fillId="6" borderId="0" xfId="1" applyFont="1" applyFill="1"/>
    <xf numFmtId="0" fontId="65" fillId="0" borderId="2" xfId="0" applyFont="1" applyBorder="1" applyAlignment="1">
      <alignment vertical="center"/>
    </xf>
    <xf numFmtId="168" fontId="36" fillId="0" borderId="2" xfId="12" applyNumberFormat="1" applyFont="1" applyFill="1" applyBorder="1" applyAlignment="1">
      <alignment horizontal="center" vertical="center"/>
    </xf>
    <xf numFmtId="167" fontId="4" fillId="0" borderId="2" xfId="4" applyNumberFormat="1" applyFont="1" applyFill="1" applyBorder="1" applyAlignment="1" applyProtection="1">
      <alignment horizontal="center" vertical="center" wrapText="1"/>
      <protection locked="0"/>
    </xf>
    <xf numFmtId="168" fontId="36" fillId="0" borderId="2" xfId="4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0" borderId="2" xfId="12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64" fillId="0" borderId="2" xfId="1" applyFont="1" applyFill="1" applyBorder="1" applyAlignment="1">
      <alignment horizontal="center" vertical="center"/>
    </xf>
    <xf numFmtId="0" fontId="14" fillId="0" borderId="2" xfId="13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8" applyNumberFormat="1" applyFont="1" applyFill="1" applyBorder="1" applyAlignment="1">
      <alignment horizontal="center" vertical="center" wrapText="1"/>
    </xf>
    <xf numFmtId="167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13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68" fillId="0" borderId="2" xfId="10" applyFont="1" applyFill="1" applyBorder="1" applyAlignment="1" applyProtection="1">
      <alignment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8" applyNumberFormat="1" applyFont="1" applyFill="1" applyBorder="1" applyAlignment="1">
      <alignment horizontal="center" vertical="center" wrapText="1"/>
    </xf>
    <xf numFmtId="0" fontId="68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1" applyFont="1" applyFill="1" applyBorder="1" applyAlignment="1">
      <alignment horizontal="center" vertical="center" wrapText="1"/>
    </xf>
    <xf numFmtId="168" fontId="68" fillId="0" borderId="2" xfId="12" applyNumberFormat="1" applyFont="1" applyFill="1" applyBorder="1" applyAlignment="1">
      <alignment horizontal="center" vertical="center"/>
    </xf>
    <xf numFmtId="0" fontId="14" fillId="0" borderId="2" xfId="12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69" fillId="0" borderId="2" xfId="1" applyFont="1" applyFill="1" applyBorder="1" applyAlignment="1">
      <alignment horizontal="center" vertical="center"/>
    </xf>
    <xf numFmtId="168" fontId="68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68" fillId="0" borderId="2" xfId="17" applyFont="1" applyFill="1" applyBorder="1" applyAlignment="1">
      <alignment horizontal="left" vertical="center" wrapText="1"/>
    </xf>
    <xf numFmtId="49" fontId="14" fillId="0" borderId="2" xfId="8" applyNumberFormat="1" applyFont="1" applyFill="1" applyBorder="1" applyAlignment="1">
      <alignment horizontal="center" vertical="center" wrapText="1"/>
    </xf>
    <xf numFmtId="0" fontId="68" fillId="0" borderId="2" xfId="19" applyFont="1" applyFill="1" applyBorder="1" applyAlignment="1" applyProtection="1">
      <alignment horizontal="left" vertical="center" wrapText="1"/>
      <protection locked="0"/>
    </xf>
    <xf numFmtId="49" fontId="68" fillId="0" borderId="2" xfId="8" applyNumberFormat="1" applyFont="1" applyFill="1" applyBorder="1" applyAlignment="1">
      <alignment horizontal="left" vertical="center" wrapText="1"/>
    </xf>
    <xf numFmtId="0" fontId="4" fillId="0" borderId="2" xfId="1" applyFont="1" applyFill="1" applyBorder="1"/>
    <xf numFmtId="0" fontId="15" fillId="0" borderId="2" xfId="15" applyFont="1" applyFill="1" applyBorder="1" applyAlignment="1">
      <alignment horizontal="center" vertical="center"/>
    </xf>
    <xf numFmtId="0" fontId="68" fillId="0" borderId="2" xfId="11" applyFont="1" applyFill="1" applyBorder="1" applyAlignment="1" applyProtection="1">
      <alignment horizontal="left" vertical="center" wrapText="1"/>
      <protection locked="0"/>
    </xf>
    <xf numFmtId="49" fontId="68" fillId="0" borderId="2" xfId="0" applyNumberFormat="1" applyFont="1" applyFill="1" applyBorder="1" applyAlignment="1">
      <alignment horizontal="center" vertical="center" wrapText="1"/>
    </xf>
    <xf numFmtId="49" fontId="62" fillId="0" borderId="2" xfId="0" applyNumberFormat="1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8" fillId="0" borderId="2" xfId="6" applyFont="1" applyFill="1" applyBorder="1" applyAlignment="1">
      <alignment horizontal="left" vertical="center" wrapText="1"/>
    </xf>
    <xf numFmtId="0" fontId="15" fillId="0" borderId="2" xfId="20" applyFont="1" applyFill="1" applyBorder="1" applyAlignment="1">
      <alignment horizontal="center" vertical="center"/>
    </xf>
    <xf numFmtId="49" fontId="68" fillId="0" borderId="2" xfId="0" applyNumberFormat="1" applyFont="1" applyFill="1" applyBorder="1" applyAlignment="1">
      <alignment horizontal="left" vertical="center" wrapText="1"/>
    </xf>
    <xf numFmtId="49" fontId="36" fillId="0" borderId="2" xfId="0" applyNumberFormat="1" applyFont="1" applyFill="1" applyBorder="1" applyAlignment="1">
      <alignment horizontal="center" vertical="center" wrapText="1"/>
    </xf>
    <xf numFmtId="0" fontId="36" fillId="0" borderId="2" xfId="17" applyFont="1" applyFill="1" applyBorder="1" applyAlignment="1">
      <alignment horizontal="center" vertical="center" wrapText="1"/>
    </xf>
    <xf numFmtId="0" fontId="15" fillId="0" borderId="0" xfId="1" applyFont="1" applyAlignment="1"/>
    <xf numFmtId="0" fontId="28" fillId="0" borderId="1" xfId="10" applyFont="1" applyBorder="1" applyAlignment="1" applyProtection="1">
      <protection locked="0"/>
    </xf>
    <xf numFmtId="0" fontId="31" fillId="2" borderId="2" xfId="11" applyFont="1" applyFill="1" applyBorder="1" applyAlignment="1" applyProtection="1">
      <alignment horizontal="left" vertical="center" wrapText="1"/>
      <protection locked="0"/>
    </xf>
    <xf numFmtId="49" fontId="31" fillId="2" borderId="2" xfId="0" applyNumberFormat="1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vertical="center" wrapText="1"/>
    </xf>
    <xf numFmtId="0" fontId="31" fillId="2" borderId="2" xfId="10" applyFont="1" applyFill="1" applyBorder="1" applyAlignment="1" applyProtection="1">
      <alignment vertical="center" wrapText="1"/>
      <protection locked="0"/>
    </xf>
    <xf numFmtId="49" fontId="3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2" xfId="0" applyFont="1" applyFill="1" applyBorder="1" applyAlignment="1" applyProtection="1">
      <alignment horizontal="left" vertical="center" wrapText="1"/>
      <protection locked="0"/>
    </xf>
    <xf numFmtId="0" fontId="31" fillId="0" borderId="2" xfId="10" applyFont="1" applyFill="1" applyBorder="1" applyAlignment="1" applyProtection="1">
      <alignment vertical="center" wrapText="1"/>
      <protection locked="0"/>
    </xf>
    <xf numFmtId="49" fontId="3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Fill="1" applyBorder="1" applyAlignment="1" applyProtection="1">
      <alignment horizontal="left" vertical="center" wrapText="1"/>
      <protection locked="0"/>
    </xf>
    <xf numFmtId="0" fontId="31" fillId="2" borderId="16" xfId="5" applyFont="1" applyFill="1" applyBorder="1" applyAlignment="1">
      <alignment horizontal="left" vertical="center" wrapText="1"/>
    </xf>
    <xf numFmtId="49" fontId="3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16" xfId="7" applyFont="1" applyFill="1" applyBorder="1" applyAlignment="1">
      <alignment vertical="center" wrapText="1"/>
    </xf>
    <xf numFmtId="0" fontId="4" fillId="0" borderId="0" xfId="1" applyFont="1" applyBorder="1"/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1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7" fontId="6" fillId="0" borderId="2" xfId="4" applyNumberFormat="1" applyFont="1" applyFill="1" applyBorder="1" applyAlignment="1" applyProtection="1">
      <alignment horizontal="center" vertical="center" wrapText="1"/>
      <protection locked="0"/>
    </xf>
    <xf numFmtId="168" fontId="67" fillId="0" borderId="2" xfId="12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3" fillId="0" borderId="2" xfId="1" applyFont="1" applyFill="1" applyBorder="1" applyAlignment="1">
      <alignment horizontal="center" vertical="center"/>
    </xf>
    <xf numFmtId="168" fontId="67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/>
    <xf numFmtId="0" fontId="4" fillId="0" borderId="0" xfId="1" applyFont="1" applyAlignment="1"/>
    <xf numFmtId="0" fontId="4" fillId="0" borderId="2" xfId="12" applyFont="1" applyFill="1" applyBorder="1" applyAlignment="1">
      <alignment horizontal="center"/>
    </xf>
    <xf numFmtId="0" fontId="6" fillId="0" borderId="2" xfId="12" applyFont="1" applyFill="1" applyBorder="1" applyAlignment="1">
      <alignment horizontal="center"/>
    </xf>
    <xf numFmtId="0" fontId="11" fillId="0" borderId="2" xfId="12" applyFont="1" applyFill="1" applyBorder="1" applyAlignment="1">
      <alignment horizontal="center"/>
    </xf>
    <xf numFmtId="0" fontId="11" fillId="0" borderId="16" xfId="12" applyFont="1" applyFill="1" applyBorder="1" applyAlignment="1">
      <alignment horizontal="center"/>
    </xf>
    <xf numFmtId="0" fontId="15" fillId="2" borderId="16" xfId="6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" applyNumberFormat="1" applyFont="1" applyBorder="1" applyAlignment="1">
      <alignment horizontal="left"/>
    </xf>
    <xf numFmtId="0" fontId="8" fillId="0" borderId="1" xfId="1" applyFont="1" applyBorder="1" applyAlignment="1">
      <alignment horizontal="right"/>
    </xf>
    <xf numFmtId="0" fontId="68" fillId="3" borderId="2" xfId="6" applyFont="1" applyFill="1" applyBorder="1" applyAlignment="1">
      <alignment horizontal="left" vertical="center" wrapText="1"/>
    </xf>
    <xf numFmtId="0" fontId="68" fillId="3" borderId="2" xfId="7" applyFont="1" applyFill="1" applyBorder="1" applyAlignment="1">
      <alignment horizontal="left" vertical="center" wrapText="1"/>
    </xf>
    <xf numFmtId="0" fontId="68" fillId="3" borderId="2" xfId="16" applyFont="1" applyFill="1" applyBorder="1" applyAlignment="1">
      <alignment vertical="center" wrapText="1"/>
    </xf>
    <xf numFmtId="0" fontId="72" fillId="0" borderId="2" xfId="0" applyFont="1" applyBorder="1" applyAlignment="1">
      <alignment vertical="center" wrapText="1"/>
    </xf>
    <xf numFmtId="0" fontId="73" fillId="0" borderId="2" xfId="0" applyFont="1" applyBorder="1" applyAlignment="1">
      <alignment vertical="center"/>
    </xf>
    <xf numFmtId="0" fontId="74" fillId="0" borderId="2" xfId="0" applyFont="1" applyBorder="1" applyAlignment="1">
      <alignment horizontal="center" vertical="center"/>
    </xf>
    <xf numFmtId="0" fontId="72" fillId="0" borderId="2" xfId="0" applyFont="1" applyBorder="1" applyAlignment="1">
      <alignment vertical="center"/>
    </xf>
    <xf numFmtId="0" fontId="68" fillId="3" borderId="2" xfId="0" applyFont="1" applyFill="1" applyBorder="1" applyAlignment="1">
      <alignment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49" fontId="68" fillId="3" borderId="2" xfId="0" applyNumberFormat="1" applyFont="1" applyFill="1" applyBorder="1" applyAlignment="1">
      <alignment horizontal="left" vertical="center" wrapText="1"/>
    </xf>
    <xf numFmtId="0" fontId="68" fillId="3" borderId="2" xfId="10" applyFont="1" applyFill="1" applyBorder="1" applyAlignment="1" applyProtection="1">
      <alignment vertical="center" wrapText="1"/>
      <protection locked="0"/>
    </xf>
    <xf numFmtId="49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8" fillId="3" borderId="2" xfId="15" applyFont="1" applyFill="1" applyBorder="1" applyAlignment="1">
      <alignment horizontal="left" vertical="center" wrapText="1"/>
    </xf>
    <xf numFmtId="0" fontId="68" fillId="3" borderId="2" xfId="0" applyFont="1" applyFill="1" applyBorder="1" applyAlignment="1" applyProtection="1">
      <alignment horizontal="left" vertical="center" wrapText="1"/>
      <protection locked="0"/>
    </xf>
    <xf numFmtId="0" fontId="70" fillId="0" borderId="2" xfId="0" applyFont="1" applyBorder="1" applyAlignment="1">
      <alignment horizontal="center" vertical="center" wrapText="1"/>
    </xf>
    <xf numFmtId="0" fontId="70" fillId="0" borderId="2" xfId="0" applyFont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 wrapText="1"/>
    </xf>
    <xf numFmtId="0" fontId="36" fillId="0" borderId="2" xfId="1" applyFont="1" applyFill="1" applyBorder="1" applyAlignment="1">
      <alignment horizontal="center" vertical="center"/>
    </xf>
    <xf numFmtId="49" fontId="75" fillId="3" borderId="2" xfId="0" applyNumberFormat="1" applyFont="1" applyFill="1" applyBorder="1" applyAlignment="1">
      <alignment horizontal="center" vertical="center" wrapText="1"/>
    </xf>
    <xf numFmtId="0" fontId="29" fillId="2" borderId="2" xfId="1" applyFont="1" applyFill="1" applyBorder="1" applyAlignment="1">
      <alignment horizontal="center" vertical="center" wrapText="1"/>
    </xf>
    <xf numFmtId="0" fontId="30" fillId="2" borderId="2" xfId="1" applyFont="1" applyFill="1" applyBorder="1" applyAlignment="1">
      <alignment horizontal="center" vertical="center" textRotation="90" wrapText="1"/>
    </xf>
    <xf numFmtId="0" fontId="28" fillId="0" borderId="1" xfId="1" applyFont="1" applyBorder="1" applyAlignment="1">
      <alignment horizontal="right"/>
    </xf>
    <xf numFmtId="1" fontId="28" fillId="2" borderId="3" xfId="1" applyNumberFormat="1" applyFont="1" applyFill="1" applyBorder="1" applyAlignment="1">
      <alignment horizontal="center" vertical="center"/>
    </xf>
    <xf numFmtId="1" fontId="28" fillId="2" borderId="5" xfId="1" applyNumberFormat="1" applyFont="1" applyFill="1" applyBorder="1" applyAlignment="1">
      <alignment horizontal="center" vertical="center"/>
    </xf>
    <xf numFmtId="1" fontId="28" fillId="2" borderId="4" xfId="1" applyNumberFormat="1" applyFont="1" applyFill="1" applyBorder="1" applyAlignment="1">
      <alignment horizontal="center" vertical="center"/>
    </xf>
    <xf numFmtId="0" fontId="30" fillId="2" borderId="2" xfId="1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/>
    </xf>
    <xf numFmtId="0" fontId="31" fillId="2" borderId="2" xfId="4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textRotation="90" wrapText="1"/>
    </xf>
    <xf numFmtId="1" fontId="30" fillId="2" borderId="2" xfId="1" applyNumberFormat="1" applyFont="1" applyFill="1" applyBorder="1" applyAlignment="1">
      <alignment horizontal="center" vertical="center" textRotation="90" wrapText="1"/>
    </xf>
    <xf numFmtId="1" fontId="32" fillId="2" borderId="2" xfId="1" applyNumberFormat="1" applyFont="1" applyFill="1" applyBorder="1" applyAlignment="1">
      <alignment horizontal="center" vertical="center" textRotation="90" wrapText="1"/>
    </xf>
    <xf numFmtId="2" fontId="30" fillId="2" borderId="2" xfId="1" applyNumberFormat="1" applyFont="1" applyFill="1" applyBorder="1" applyAlignment="1">
      <alignment horizontal="center" vertical="center" textRotation="90" wrapText="1"/>
    </xf>
    <xf numFmtId="0" fontId="22" fillId="0" borderId="0" xfId="1" applyFont="1" applyAlignment="1">
      <alignment horizontal="center" vertical="center" wrapText="1"/>
    </xf>
    <xf numFmtId="0" fontId="15" fillId="2" borderId="15" xfId="1" applyFont="1" applyFill="1" applyBorder="1" applyAlignment="1">
      <alignment horizontal="center" vertical="center" textRotation="90" wrapText="1"/>
    </xf>
    <xf numFmtId="0" fontId="15" fillId="2" borderId="16" xfId="1" applyFont="1" applyFill="1" applyBorder="1" applyAlignment="1">
      <alignment horizontal="center" vertical="center" textRotation="90" wrapText="1"/>
    </xf>
    <xf numFmtId="0" fontId="23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4" fillId="0" borderId="0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/>
    </xf>
    <xf numFmtId="1" fontId="28" fillId="2" borderId="2" xfId="1" applyNumberFormat="1" applyFont="1" applyFill="1" applyBorder="1" applyAlignment="1">
      <alignment horizontal="center" vertical="center" textRotation="90"/>
    </xf>
    <xf numFmtId="0" fontId="29" fillId="2" borderId="2" xfId="1" applyFont="1" applyFill="1" applyBorder="1" applyAlignment="1">
      <alignment horizontal="center" vertical="center" textRotation="90" wrapText="1"/>
    </xf>
    <xf numFmtId="0" fontId="9" fillId="2" borderId="15" xfId="1" applyFont="1" applyFill="1" applyBorder="1" applyAlignment="1">
      <alignment horizontal="center" vertical="center" textRotation="90" wrapText="1"/>
    </xf>
    <xf numFmtId="0" fontId="9" fillId="2" borderId="16" xfId="1" applyFont="1" applyFill="1" applyBorder="1" applyAlignment="1">
      <alignment horizontal="center" vertical="center" textRotation="90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/>
    </xf>
    <xf numFmtId="0" fontId="36" fillId="2" borderId="3" xfId="4" applyFont="1" applyFill="1" applyBorder="1" applyAlignment="1">
      <alignment horizontal="center" vertical="center"/>
    </xf>
    <xf numFmtId="0" fontId="36" fillId="2" borderId="5" xfId="4" applyFont="1" applyFill="1" applyBorder="1" applyAlignment="1">
      <alignment horizontal="center" vertical="center"/>
    </xf>
    <xf numFmtId="0" fontId="36" fillId="2" borderId="4" xfId="4" applyFont="1" applyFill="1" applyBorder="1" applyAlignment="1">
      <alignment horizontal="center" vertical="center"/>
    </xf>
    <xf numFmtId="0" fontId="28" fillId="2" borderId="5" xfId="0" applyFont="1" applyFill="1" applyBorder="1" applyAlignment="1" applyProtection="1">
      <alignment horizontal="center" vertical="center" wrapText="1"/>
      <protection locked="0"/>
    </xf>
    <xf numFmtId="0" fontId="28" fillId="2" borderId="4" xfId="0" applyFont="1" applyFill="1" applyBorder="1" applyAlignment="1" applyProtection="1">
      <alignment horizontal="center" vertical="center" wrapText="1"/>
      <protection locked="0"/>
    </xf>
    <xf numFmtId="49" fontId="28" fillId="2" borderId="3" xfId="0" applyNumberFormat="1" applyFont="1" applyFill="1" applyBorder="1" applyAlignment="1">
      <alignment horizontal="center" vertical="center" wrapText="1"/>
    </xf>
    <xf numFmtId="49" fontId="28" fillId="2" borderId="5" xfId="0" applyNumberFormat="1" applyFont="1" applyFill="1" applyBorder="1" applyAlignment="1">
      <alignment horizontal="center" vertical="center" wrapText="1"/>
    </xf>
    <xf numFmtId="1" fontId="9" fillId="2" borderId="15" xfId="1" applyNumberFormat="1" applyFont="1" applyFill="1" applyBorder="1" applyAlignment="1">
      <alignment horizontal="center" vertical="center" textRotation="90" wrapText="1"/>
    </xf>
    <xf numFmtId="1" fontId="9" fillId="2" borderId="16" xfId="1" applyNumberFormat="1" applyFont="1" applyFill="1" applyBorder="1" applyAlignment="1">
      <alignment horizontal="center" vertical="center" textRotation="90" wrapText="1"/>
    </xf>
    <xf numFmtId="1" fontId="64" fillId="2" borderId="15" xfId="1" applyNumberFormat="1" applyFont="1" applyFill="1" applyBorder="1" applyAlignment="1">
      <alignment horizontal="center" vertical="center" textRotation="90" wrapText="1"/>
    </xf>
    <xf numFmtId="1" fontId="64" fillId="2" borderId="16" xfId="1" applyNumberFormat="1" applyFont="1" applyFill="1" applyBorder="1" applyAlignment="1">
      <alignment horizontal="center" vertical="center" textRotation="90" wrapText="1"/>
    </xf>
    <xf numFmtId="2" fontId="9" fillId="2" borderId="15" xfId="1" applyNumberFormat="1" applyFont="1" applyFill="1" applyBorder="1" applyAlignment="1">
      <alignment horizontal="center" vertical="center" textRotation="90" wrapText="1"/>
    </xf>
    <xf numFmtId="2" fontId="9" fillId="2" borderId="16" xfId="1" applyNumberFormat="1" applyFont="1" applyFill="1" applyBorder="1" applyAlignment="1">
      <alignment horizontal="center" vertical="center" textRotation="90" wrapText="1"/>
    </xf>
    <xf numFmtId="0" fontId="66" fillId="0" borderId="0" xfId="1" applyFont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/>
    </xf>
    <xf numFmtId="0" fontId="35" fillId="0" borderId="1" xfId="1" applyFont="1" applyBorder="1" applyAlignment="1">
      <alignment horizontal="right"/>
    </xf>
    <xf numFmtId="1" fontId="8" fillId="2" borderId="15" xfId="1" applyNumberFormat="1" applyFont="1" applyFill="1" applyBorder="1" applyAlignment="1">
      <alignment horizontal="center" vertical="center" textRotation="90"/>
    </xf>
    <xf numFmtId="1" fontId="8" fillId="2" borderId="16" xfId="1" applyNumberFormat="1" applyFont="1" applyFill="1" applyBorder="1" applyAlignment="1">
      <alignment horizontal="center" vertical="center" textRotation="90"/>
    </xf>
    <xf numFmtId="0" fontId="34" fillId="2" borderId="15" xfId="1" applyFont="1" applyFill="1" applyBorder="1" applyAlignment="1">
      <alignment horizontal="center" vertical="center" textRotation="90" wrapText="1"/>
    </xf>
    <xf numFmtId="0" fontId="34" fillId="2" borderId="16" xfId="1" applyFont="1" applyFill="1" applyBorder="1" applyAlignment="1">
      <alignment horizontal="center" vertical="center" textRotation="90" wrapText="1"/>
    </xf>
    <xf numFmtId="0" fontId="35" fillId="2" borderId="15" xfId="1" applyFont="1" applyFill="1" applyBorder="1" applyAlignment="1">
      <alignment horizontal="center" vertical="center" wrapText="1"/>
    </xf>
    <xf numFmtId="0" fontId="35" fillId="2" borderId="16" xfId="1" applyFont="1" applyFill="1" applyBorder="1" applyAlignment="1">
      <alignment horizontal="center" vertical="center" wrapText="1"/>
    </xf>
    <xf numFmtId="0" fontId="33" fillId="0" borderId="0" xfId="1" applyFont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/>
    </xf>
    <xf numFmtId="0" fontId="36" fillId="2" borderId="2" xfId="4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 textRotation="90" wrapText="1"/>
    </xf>
    <xf numFmtId="1" fontId="9" fillId="2" borderId="2" xfId="1" applyNumberFormat="1" applyFont="1" applyFill="1" applyBorder="1" applyAlignment="1">
      <alignment horizontal="center" vertical="center" textRotation="90" wrapText="1"/>
    </xf>
    <xf numFmtId="1" fontId="64" fillId="2" borderId="2" xfId="1" applyNumberFormat="1" applyFont="1" applyFill="1" applyBorder="1" applyAlignment="1">
      <alignment horizontal="center" vertical="center" textRotation="90" wrapText="1"/>
    </xf>
    <xf numFmtId="2" fontId="9" fillId="2" borderId="2" xfId="1" applyNumberFormat="1" applyFont="1" applyFill="1" applyBorder="1" applyAlignment="1">
      <alignment horizontal="center" vertical="center" textRotation="90" wrapText="1"/>
    </xf>
    <xf numFmtId="0" fontId="9" fillId="2" borderId="2" xfId="1" applyFont="1" applyFill="1" applyBorder="1" applyAlignment="1">
      <alignment horizontal="center" vertical="center" textRotation="90" wrapText="1"/>
    </xf>
    <xf numFmtId="0" fontId="9" fillId="2" borderId="2" xfId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/>
    </xf>
    <xf numFmtId="1" fontId="8" fillId="2" borderId="2" xfId="1" applyNumberFormat="1" applyFont="1" applyFill="1" applyBorder="1" applyAlignment="1">
      <alignment horizontal="center" vertical="center" textRotation="90"/>
    </xf>
    <xf numFmtId="0" fontId="34" fillId="2" borderId="2" xfId="1" applyFont="1" applyFill="1" applyBorder="1" applyAlignment="1">
      <alignment horizontal="center" vertical="center" textRotation="90" wrapText="1"/>
    </xf>
    <xf numFmtId="0" fontId="35" fillId="2" borderId="2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0" fontId="71" fillId="0" borderId="0" xfId="1" applyFont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35" fillId="2" borderId="2" xfId="1" applyFont="1" applyFill="1" applyBorder="1" applyAlignment="1">
      <alignment horizontal="center" vertical="center" textRotation="90" wrapText="1"/>
    </xf>
    <xf numFmtId="49" fontId="8" fillId="2" borderId="1" xfId="1" applyNumberFormat="1" applyFont="1" applyFill="1" applyBorder="1" applyAlignment="1">
      <alignment horizontal="right" vertical="center"/>
    </xf>
  </cellXfs>
  <cellStyles count="1559">
    <cellStyle name="20% - Accent1" xfId="21"/>
    <cellStyle name="20% - Accent2" xfId="22"/>
    <cellStyle name="20% - Accent3" xfId="23"/>
    <cellStyle name="20% - Accent4" xfId="24"/>
    <cellStyle name="20% - Accent5" xfId="25"/>
    <cellStyle name="20% - Accent6" xfId="26"/>
    <cellStyle name="20% — акцент1" xfId="27"/>
    <cellStyle name="20% - Акцент1 10" xfId="28"/>
    <cellStyle name="20% — акцент1 10" xfId="29"/>
    <cellStyle name="20% — акцент1 11" xfId="30"/>
    <cellStyle name="20% - Акцент1 2" xfId="31"/>
    <cellStyle name="20% — акцент1 2" xfId="32"/>
    <cellStyle name="20% - Акцент1 2 10" xfId="33"/>
    <cellStyle name="20% - Акцент1 2 11" xfId="34"/>
    <cellStyle name="20% - Акцент1 2 12" xfId="35"/>
    <cellStyle name="20% - Акцент1 2 13" xfId="36"/>
    <cellStyle name="20% - Акцент1 2 2" xfId="37"/>
    <cellStyle name="20% - Акцент1 2 2 2" xfId="38"/>
    <cellStyle name="20% - Акцент1 2 3" xfId="39"/>
    <cellStyle name="20% - Акцент1 2 4" xfId="40"/>
    <cellStyle name="20% - Акцент1 2 4 2" xfId="41"/>
    <cellStyle name="20% - Акцент1 2 5" xfId="42"/>
    <cellStyle name="20% - Акцент1 2 5 2" xfId="43"/>
    <cellStyle name="20% - Акцент1 2 6" xfId="44"/>
    <cellStyle name="20% - Акцент1 2 7" xfId="45"/>
    <cellStyle name="20% - Акцент1 2 8" xfId="46"/>
    <cellStyle name="20% - Акцент1 2 9" xfId="47"/>
    <cellStyle name="20% - Акцент1 2_29-30 мая" xfId="48"/>
    <cellStyle name="20% - Акцент1 3" xfId="49"/>
    <cellStyle name="20% — акцент1 3" xfId="50"/>
    <cellStyle name="20% - Акцент1 3 10" xfId="51"/>
    <cellStyle name="20% - Акцент1 3 2" xfId="52"/>
    <cellStyle name="20% - Акцент1 3 3" xfId="53"/>
    <cellStyle name="20% - Акцент1 3 4" xfId="54"/>
    <cellStyle name="20% - Акцент1 3 5" xfId="55"/>
    <cellStyle name="20% - Акцент1 3 6" xfId="56"/>
    <cellStyle name="20% - Акцент1 3 7" xfId="57"/>
    <cellStyle name="20% - Акцент1 3 8" xfId="58"/>
    <cellStyle name="20% - Акцент1 3 9" xfId="59"/>
    <cellStyle name="20% - Акцент1 4" xfId="60"/>
    <cellStyle name="20% — акцент1 4" xfId="61"/>
    <cellStyle name="20% - Акцент1 5" xfId="62"/>
    <cellStyle name="20% — акцент1 5" xfId="63"/>
    <cellStyle name="20% - Акцент1 6" xfId="64"/>
    <cellStyle name="20% — акцент1 6" xfId="65"/>
    <cellStyle name="20% - Акцент1 7" xfId="66"/>
    <cellStyle name="20% — акцент1 7" xfId="67"/>
    <cellStyle name="20% - Акцент1 8" xfId="68"/>
    <cellStyle name="20% — акцент1 8" xfId="69"/>
    <cellStyle name="20% - Акцент1 9" xfId="70"/>
    <cellStyle name="20% — акцент1 9" xfId="71"/>
    <cellStyle name="20% — акцент2" xfId="72"/>
    <cellStyle name="20% - Акцент2 10" xfId="73"/>
    <cellStyle name="20% — акцент2 10" xfId="74"/>
    <cellStyle name="20% — акцент2 11" xfId="75"/>
    <cellStyle name="20% - Акцент2 2" xfId="76"/>
    <cellStyle name="20% — акцент2 2" xfId="77"/>
    <cellStyle name="20% - Акцент2 2 10" xfId="78"/>
    <cellStyle name="20% - Акцент2 2 11" xfId="79"/>
    <cellStyle name="20% - Акцент2 2 12" xfId="80"/>
    <cellStyle name="20% - Акцент2 2 13" xfId="81"/>
    <cellStyle name="20% - Акцент2 2 2" xfId="82"/>
    <cellStyle name="20% - Акцент2 2 2 2" xfId="83"/>
    <cellStyle name="20% - Акцент2 2 3" xfId="84"/>
    <cellStyle name="20% - Акцент2 2 4" xfId="85"/>
    <cellStyle name="20% - Акцент2 2 4 2" xfId="86"/>
    <cellStyle name="20% - Акцент2 2 5" xfId="87"/>
    <cellStyle name="20% - Акцент2 2 5 2" xfId="88"/>
    <cellStyle name="20% - Акцент2 2 6" xfId="89"/>
    <cellStyle name="20% - Акцент2 2 7" xfId="90"/>
    <cellStyle name="20% - Акцент2 2 8" xfId="91"/>
    <cellStyle name="20% - Акцент2 2 9" xfId="92"/>
    <cellStyle name="20% - Акцент2 2_29-30 мая" xfId="93"/>
    <cellStyle name="20% - Акцент2 3" xfId="94"/>
    <cellStyle name="20% — акцент2 3" xfId="95"/>
    <cellStyle name="20% - Акцент2 3 10" xfId="96"/>
    <cellStyle name="20% - Акцент2 3 2" xfId="97"/>
    <cellStyle name="20% - Акцент2 3 3" xfId="98"/>
    <cellStyle name="20% - Акцент2 3 4" xfId="99"/>
    <cellStyle name="20% - Акцент2 3 5" xfId="100"/>
    <cellStyle name="20% - Акцент2 3 6" xfId="101"/>
    <cellStyle name="20% - Акцент2 3 7" xfId="102"/>
    <cellStyle name="20% - Акцент2 3 8" xfId="103"/>
    <cellStyle name="20% - Акцент2 3 9" xfId="104"/>
    <cellStyle name="20% - Акцент2 4" xfId="105"/>
    <cellStyle name="20% — акцент2 4" xfId="106"/>
    <cellStyle name="20% - Акцент2 5" xfId="107"/>
    <cellStyle name="20% — акцент2 5" xfId="108"/>
    <cellStyle name="20% - Акцент2 6" xfId="109"/>
    <cellStyle name="20% — акцент2 6" xfId="110"/>
    <cellStyle name="20% - Акцент2 7" xfId="111"/>
    <cellStyle name="20% — акцент2 7" xfId="112"/>
    <cellStyle name="20% - Акцент2 8" xfId="113"/>
    <cellStyle name="20% — акцент2 8" xfId="114"/>
    <cellStyle name="20% - Акцент2 9" xfId="115"/>
    <cellStyle name="20% — акцент2 9" xfId="116"/>
    <cellStyle name="20% — акцент3" xfId="117"/>
    <cellStyle name="20% - Акцент3 10" xfId="118"/>
    <cellStyle name="20% — акцент3 10" xfId="119"/>
    <cellStyle name="20% — акцент3 11" xfId="120"/>
    <cellStyle name="20% - Акцент3 2" xfId="121"/>
    <cellStyle name="20% — акцент3 2" xfId="122"/>
    <cellStyle name="20% - Акцент3 2 10" xfId="123"/>
    <cellStyle name="20% - Акцент3 2 11" xfId="124"/>
    <cellStyle name="20% - Акцент3 2 12" xfId="125"/>
    <cellStyle name="20% - Акцент3 2 13" xfId="126"/>
    <cellStyle name="20% - Акцент3 2 2" xfId="127"/>
    <cellStyle name="20% - Акцент3 2 2 2" xfId="128"/>
    <cellStyle name="20% - Акцент3 2 3" xfId="129"/>
    <cellStyle name="20% - Акцент3 2 4" xfId="130"/>
    <cellStyle name="20% - Акцент3 2 4 2" xfId="131"/>
    <cellStyle name="20% - Акцент3 2 5" xfId="132"/>
    <cellStyle name="20% - Акцент3 2 5 2" xfId="133"/>
    <cellStyle name="20% - Акцент3 2 6" xfId="134"/>
    <cellStyle name="20% - Акцент3 2 7" xfId="135"/>
    <cellStyle name="20% - Акцент3 2 8" xfId="136"/>
    <cellStyle name="20% - Акцент3 2 9" xfId="137"/>
    <cellStyle name="20% - Акцент3 2_29-30 мая" xfId="138"/>
    <cellStyle name="20% - Акцент3 3" xfId="139"/>
    <cellStyle name="20% — акцент3 3" xfId="140"/>
    <cellStyle name="20% - Акцент3 3 10" xfId="141"/>
    <cellStyle name="20% - Акцент3 3 2" xfId="142"/>
    <cellStyle name="20% - Акцент3 3 3" xfId="143"/>
    <cellStyle name="20% - Акцент3 3 4" xfId="144"/>
    <cellStyle name="20% - Акцент3 3 5" xfId="145"/>
    <cellStyle name="20% - Акцент3 3 6" xfId="146"/>
    <cellStyle name="20% - Акцент3 3 7" xfId="147"/>
    <cellStyle name="20% - Акцент3 3 8" xfId="148"/>
    <cellStyle name="20% - Акцент3 3 9" xfId="149"/>
    <cellStyle name="20% - Акцент3 4" xfId="150"/>
    <cellStyle name="20% — акцент3 4" xfId="151"/>
    <cellStyle name="20% - Акцент3 5" xfId="152"/>
    <cellStyle name="20% — акцент3 5" xfId="153"/>
    <cellStyle name="20% - Акцент3 6" xfId="154"/>
    <cellStyle name="20% — акцент3 6" xfId="155"/>
    <cellStyle name="20% - Акцент3 7" xfId="156"/>
    <cellStyle name="20% — акцент3 7" xfId="157"/>
    <cellStyle name="20% - Акцент3 8" xfId="158"/>
    <cellStyle name="20% — акцент3 8" xfId="159"/>
    <cellStyle name="20% - Акцент3 9" xfId="160"/>
    <cellStyle name="20% — акцент3 9" xfId="161"/>
    <cellStyle name="20% — акцент4" xfId="162"/>
    <cellStyle name="20% - Акцент4 10" xfId="163"/>
    <cellStyle name="20% — акцент4 10" xfId="164"/>
    <cellStyle name="20% — акцент4 11" xfId="165"/>
    <cellStyle name="20% - Акцент4 2" xfId="166"/>
    <cellStyle name="20% — акцент4 2" xfId="167"/>
    <cellStyle name="20% - Акцент4 2 10" xfId="168"/>
    <cellStyle name="20% - Акцент4 2 11" xfId="169"/>
    <cellStyle name="20% - Акцент4 2 12" xfId="170"/>
    <cellStyle name="20% - Акцент4 2 13" xfId="171"/>
    <cellStyle name="20% - Акцент4 2 2" xfId="172"/>
    <cellStyle name="20% - Акцент4 2 2 2" xfId="173"/>
    <cellStyle name="20% - Акцент4 2 3" xfId="174"/>
    <cellStyle name="20% - Акцент4 2 4" xfId="175"/>
    <cellStyle name="20% - Акцент4 2 4 2" xfId="176"/>
    <cellStyle name="20% - Акцент4 2 5" xfId="177"/>
    <cellStyle name="20% - Акцент4 2 5 2" xfId="178"/>
    <cellStyle name="20% - Акцент4 2 6" xfId="179"/>
    <cellStyle name="20% - Акцент4 2 7" xfId="180"/>
    <cellStyle name="20% - Акцент4 2 8" xfId="181"/>
    <cellStyle name="20% - Акцент4 2 9" xfId="182"/>
    <cellStyle name="20% - Акцент4 2_29-30 мая" xfId="183"/>
    <cellStyle name="20% - Акцент4 3" xfId="184"/>
    <cellStyle name="20% — акцент4 3" xfId="185"/>
    <cellStyle name="20% - Акцент4 3 10" xfId="186"/>
    <cellStyle name="20% - Акцент4 3 2" xfId="187"/>
    <cellStyle name="20% - Акцент4 3 3" xfId="188"/>
    <cellStyle name="20% - Акцент4 3 4" xfId="189"/>
    <cellStyle name="20% - Акцент4 3 5" xfId="190"/>
    <cellStyle name="20% - Акцент4 3 6" xfId="191"/>
    <cellStyle name="20% - Акцент4 3 7" xfId="192"/>
    <cellStyle name="20% - Акцент4 3 8" xfId="193"/>
    <cellStyle name="20% - Акцент4 3 9" xfId="194"/>
    <cellStyle name="20% - Акцент4 4" xfId="195"/>
    <cellStyle name="20% — акцент4 4" xfId="196"/>
    <cellStyle name="20% - Акцент4 5" xfId="197"/>
    <cellStyle name="20% — акцент4 5" xfId="198"/>
    <cellStyle name="20% - Акцент4 6" xfId="199"/>
    <cellStyle name="20% — акцент4 6" xfId="200"/>
    <cellStyle name="20% - Акцент4 7" xfId="201"/>
    <cellStyle name="20% — акцент4 7" xfId="202"/>
    <cellStyle name="20% - Акцент4 8" xfId="203"/>
    <cellStyle name="20% — акцент4 8" xfId="204"/>
    <cellStyle name="20% - Акцент4 9" xfId="205"/>
    <cellStyle name="20% — акцент4 9" xfId="206"/>
    <cellStyle name="20% — акцент5" xfId="207"/>
    <cellStyle name="20% - Акцент5 10" xfId="208"/>
    <cellStyle name="20% — акцент5 10" xfId="209"/>
    <cellStyle name="20% — акцент5 11" xfId="210"/>
    <cellStyle name="20% - Акцент5 2" xfId="211"/>
    <cellStyle name="20% — акцент5 2" xfId="212"/>
    <cellStyle name="20% - Акцент5 2 10" xfId="213"/>
    <cellStyle name="20% - Акцент5 2 11" xfId="214"/>
    <cellStyle name="20% - Акцент5 2 12" xfId="215"/>
    <cellStyle name="20% - Акцент5 2 13" xfId="216"/>
    <cellStyle name="20% - Акцент5 2 2" xfId="217"/>
    <cellStyle name="20% - Акцент5 2 2 2" xfId="218"/>
    <cellStyle name="20% - Акцент5 2 3" xfId="219"/>
    <cellStyle name="20% - Акцент5 2 4" xfId="220"/>
    <cellStyle name="20% - Акцент5 2 4 2" xfId="221"/>
    <cellStyle name="20% - Акцент5 2 5" xfId="222"/>
    <cellStyle name="20% - Акцент5 2 5 2" xfId="223"/>
    <cellStyle name="20% - Акцент5 2 6" xfId="224"/>
    <cellStyle name="20% - Акцент5 2 7" xfId="225"/>
    <cellStyle name="20% - Акцент5 2 8" xfId="226"/>
    <cellStyle name="20% - Акцент5 2 9" xfId="227"/>
    <cellStyle name="20% - Акцент5 2_29-30 мая" xfId="228"/>
    <cellStyle name="20% - Акцент5 3" xfId="229"/>
    <cellStyle name="20% — акцент5 3" xfId="230"/>
    <cellStyle name="20% - Акцент5 3 10" xfId="231"/>
    <cellStyle name="20% - Акцент5 3 2" xfId="232"/>
    <cellStyle name="20% - Акцент5 3 3" xfId="233"/>
    <cellStyle name="20% - Акцент5 3 4" xfId="234"/>
    <cellStyle name="20% - Акцент5 3 5" xfId="235"/>
    <cellStyle name="20% - Акцент5 3 6" xfId="236"/>
    <cellStyle name="20% - Акцент5 3 7" xfId="237"/>
    <cellStyle name="20% - Акцент5 3 8" xfId="238"/>
    <cellStyle name="20% - Акцент5 3 9" xfId="239"/>
    <cellStyle name="20% - Акцент5 4" xfId="240"/>
    <cellStyle name="20% — акцент5 4" xfId="241"/>
    <cellStyle name="20% - Акцент5 5" xfId="242"/>
    <cellStyle name="20% — акцент5 5" xfId="243"/>
    <cellStyle name="20% - Акцент5 6" xfId="244"/>
    <cellStyle name="20% — акцент5 6" xfId="245"/>
    <cellStyle name="20% - Акцент5 7" xfId="246"/>
    <cellStyle name="20% — акцент5 7" xfId="247"/>
    <cellStyle name="20% - Акцент5 8" xfId="248"/>
    <cellStyle name="20% — акцент5 8" xfId="249"/>
    <cellStyle name="20% - Акцент5 9" xfId="250"/>
    <cellStyle name="20% — акцент5 9" xfId="251"/>
    <cellStyle name="20% — акцент6" xfId="252"/>
    <cellStyle name="20% - Акцент6 10" xfId="253"/>
    <cellStyle name="20% — акцент6 10" xfId="254"/>
    <cellStyle name="20% — акцент6 11" xfId="255"/>
    <cellStyle name="20% - Акцент6 2" xfId="256"/>
    <cellStyle name="20% — акцент6 2" xfId="257"/>
    <cellStyle name="20% - Акцент6 2 10" xfId="258"/>
    <cellStyle name="20% - Акцент6 2 11" xfId="259"/>
    <cellStyle name="20% - Акцент6 2 12" xfId="260"/>
    <cellStyle name="20% - Акцент6 2 13" xfId="261"/>
    <cellStyle name="20% - Акцент6 2 2" xfId="262"/>
    <cellStyle name="20% - Акцент6 2 2 2" xfId="263"/>
    <cellStyle name="20% - Акцент6 2 3" xfId="264"/>
    <cellStyle name="20% - Акцент6 2 4" xfId="265"/>
    <cellStyle name="20% - Акцент6 2 4 2" xfId="266"/>
    <cellStyle name="20% - Акцент6 2 5" xfId="267"/>
    <cellStyle name="20% - Акцент6 2 5 2" xfId="268"/>
    <cellStyle name="20% - Акцент6 2 6" xfId="269"/>
    <cellStyle name="20% - Акцент6 2 7" xfId="270"/>
    <cellStyle name="20% - Акцент6 2 8" xfId="271"/>
    <cellStyle name="20% - Акцент6 2 9" xfId="272"/>
    <cellStyle name="20% - Акцент6 2_29-30 мая" xfId="273"/>
    <cellStyle name="20% - Акцент6 3" xfId="274"/>
    <cellStyle name="20% — акцент6 3" xfId="275"/>
    <cellStyle name="20% - Акцент6 3 10" xfId="276"/>
    <cellStyle name="20% - Акцент6 3 2" xfId="277"/>
    <cellStyle name="20% - Акцент6 3 3" xfId="278"/>
    <cellStyle name="20% - Акцент6 3 4" xfId="279"/>
    <cellStyle name="20% - Акцент6 3 5" xfId="280"/>
    <cellStyle name="20% - Акцент6 3 6" xfId="281"/>
    <cellStyle name="20% - Акцент6 3 7" xfId="282"/>
    <cellStyle name="20% - Акцент6 3 8" xfId="283"/>
    <cellStyle name="20% - Акцент6 3 9" xfId="284"/>
    <cellStyle name="20% - Акцент6 4" xfId="285"/>
    <cellStyle name="20% — акцент6 4" xfId="286"/>
    <cellStyle name="20% - Акцент6 5" xfId="287"/>
    <cellStyle name="20% — акцент6 5" xfId="288"/>
    <cellStyle name="20% - Акцент6 6" xfId="289"/>
    <cellStyle name="20% — акцент6 6" xfId="290"/>
    <cellStyle name="20% - Акцент6 7" xfId="291"/>
    <cellStyle name="20% — акцент6 7" xfId="292"/>
    <cellStyle name="20% - Акцент6 8" xfId="293"/>
    <cellStyle name="20% — акцент6 8" xfId="294"/>
    <cellStyle name="20% - Акцент6 9" xfId="295"/>
    <cellStyle name="20% — акцент6 9" xfId="296"/>
    <cellStyle name="40% - Accent1" xfId="297"/>
    <cellStyle name="40% - Accent2" xfId="298"/>
    <cellStyle name="40% - Accent3" xfId="299"/>
    <cellStyle name="40% - Accent4" xfId="300"/>
    <cellStyle name="40% - Accent5" xfId="301"/>
    <cellStyle name="40% - Accent6" xfId="302"/>
    <cellStyle name="40% — акцент1" xfId="303"/>
    <cellStyle name="40% - Акцент1 10" xfId="304"/>
    <cellStyle name="40% — акцент1 10" xfId="305"/>
    <cellStyle name="40% — акцент1 11" xfId="306"/>
    <cellStyle name="40% - Акцент1 2" xfId="307"/>
    <cellStyle name="40% — акцент1 2" xfId="308"/>
    <cellStyle name="40% - Акцент1 2 10" xfId="309"/>
    <cellStyle name="40% - Акцент1 2 11" xfId="310"/>
    <cellStyle name="40% - Акцент1 2 12" xfId="311"/>
    <cellStyle name="40% - Акцент1 2 13" xfId="312"/>
    <cellStyle name="40% - Акцент1 2 2" xfId="313"/>
    <cellStyle name="40% - Акцент1 2 2 2" xfId="314"/>
    <cellStyle name="40% - Акцент1 2 3" xfId="315"/>
    <cellStyle name="40% - Акцент1 2 4" xfId="316"/>
    <cellStyle name="40% - Акцент1 2 4 2" xfId="317"/>
    <cellStyle name="40% - Акцент1 2 5" xfId="318"/>
    <cellStyle name="40% - Акцент1 2 5 2" xfId="319"/>
    <cellStyle name="40% - Акцент1 2 6" xfId="320"/>
    <cellStyle name="40% - Акцент1 2 7" xfId="321"/>
    <cellStyle name="40% - Акцент1 2 8" xfId="322"/>
    <cellStyle name="40% - Акцент1 2 9" xfId="323"/>
    <cellStyle name="40% - Акцент1 2_29-30 мая" xfId="324"/>
    <cellStyle name="40% - Акцент1 3" xfId="325"/>
    <cellStyle name="40% — акцент1 3" xfId="326"/>
    <cellStyle name="40% - Акцент1 3 10" xfId="327"/>
    <cellStyle name="40% - Акцент1 3 2" xfId="328"/>
    <cellStyle name="40% - Акцент1 3 3" xfId="329"/>
    <cellStyle name="40% - Акцент1 3 4" xfId="330"/>
    <cellStyle name="40% - Акцент1 3 5" xfId="331"/>
    <cellStyle name="40% - Акцент1 3 6" xfId="332"/>
    <cellStyle name="40% - Акцент1 3 7" xfId="333"/>
    <cellStyle name="40% - Акцент1 3 8" xfId="334"/>
    <cellStyle name="40% - Акцент1 3 9" xfId="335"/>
    <cellStyle name="40% - Акцент1 4" xfId="336"/>
    <cellStyle name="40% — акцент1 4" xfId="337"/>
    <cellStyle name="40% - Акцент1 5" xfId="338"/>
    <cellStyle name="40% — акцент1 5" xfId="339"/>
    <cellStyle name="40% - Акцент1 6" xfId="340"/>
    <cellStyle name="40% — акцент1 6" xfId="341"/>
    <cellStyle name="40% - Акцент1 7" xfId="342"/>
    <cellStyle name="40% — акцент1 7" xfId="343"/>
    <cellStyle name="40% - Акцент1 8" xfId="344"/>
    <cellStyle name="40% — акцент1 8" xfId="345"/>
    <cellStyle name="40% - Акцент1 9" xfId="346"/>
    <cellStyle name="40% — акцент1 9" xfId="347"/>
    <cellStyle name="40% — акцент2" xfId="348"/>
    <cellStyle name="40% - Акцент2 10" xfId="349"/>
    <cellStyle name="40% — акцент2 10" xfId="350"/>
    <cellStyle name="40% — акцент2 11" xfId="351"/>
    <cellStyle name="40% - Акцент2 2" xfId="352"/>
    <cellStyle name="40% — акцент2 2" xfId="353"/>
    <cellStyle name="40% - Акцент2 2 10" xfId="354"/>
    <cellStyle name="40% - Акцент2 2 11" xfId="355"/>
    <cellStyle name="40% - Акцент2 2 12" xfId="356"/>
    <cellStyle name="40% - Акцент2 2 13" xfId="357"/>
    <cellStyle name="40% - Акцент2 2 2" xfId="358"/>
    <cellStyle name="40% - Акцент2 2 2 2" xfId="359"/>
    <cellStyle name="40% - Акцент2 2 3" xfId="360"/>
    <cellStyle name="40% - Акцент2 2 4" xfId="361"/>
    <cellStyle name="40% - Акцент2 2 4 2" xfId="362"/>
    <cellStyle name="40% - Акцент2 2 5" xfId="363"/>
    <cellStyle name="40% - Акцент2 2 5 2" xfId="364"/>
    <cellStyle name="40% - Акцент2 2 6" xfId="365"/>
    <cellStyle name="40% - Акцент2 2 7" xfId="366"/>
    <cellStyle name="40% - Акцент2 2 8" xfId="367"/>
    <cellStyle name="40% - Акцент2 2 9" xfId="368"/>
    <cellStyle name="40% - Акцент2 2_29-30 мая" xfId="369"/>
    <cellStyle name="40% - Акцент2 3" xfId="370"/>
    <cellStyle name="40% — акцент2 3" xfId="371"/>
    <cellStyle name="40% - Акцент2 3 10" xfId="372"/>
    <cellStyle name="40% - Акцент2 3 2" xfId="373"/>
    <cellStyle name="40% - Акцент2 3 3" xfId="374"/>
    <cellStyle name="40% - Акцент2 3 4" xfId="375"/>
    <cellStyle name="40% - Акцент2 3 5" xfId="376"/>
    <cellStyle name="40% - Акцент2 3 6" xfId="377"/>
    <cellStyle name="40% - Акцент2 3 7" xfId="378"/>
    <cellStyle name="40% - Акцент2 3 8" xfId="379"/>
    <cellStyle name="40% - Акцент2 3 9" xfId="380"/>
    <cellStyle name="40% - Акцент2 4" xfId="381"/>
    <cellStyle name="40% — акцент2 4" xfId="382"/>
    <cellStyle name="40% - Акцент2 5" xfId="383"/>
    <cellStyle name="40% — акцент2 5" xfId="384"/>
    <cellStyle name="40% - Акцент2 6" xfId="385"/>
    <cellStyle name="40% — акцент2 6" xfId="386"/>
    <cellStyle name="40% - Акцент2 7" xfId="387"/>
    <cellStyle name="40% — акцент2 7" xfId="388"/>
    <cellStyle name="40% - Акцент2 8" xfId="389"/>
    <cellStyle name="40% — акцент2 8" xfId="390"/>
    <cellStyle name="40% - Акцент2 9" xfId="391"/>
    <cellStyle name="40% — акцент2 9" xfId="392"/>
    <cellStyle name="40% — акцент3" xfId="393"/>
    <cellStyle name="40% - Акцент3 10" xfId="394"/>
    <cellStyle name="40% — акцент3 10" xfId="395"/>
    <cellStyle name="40% — акцент3 11" xfId="396"/>
    <cellStyle name="40% - Акцент3 2" xfId="397"/>
    <cellStyle name="40% — акцент3 2" xfId="398"/>
    <cellStyle name="40% - Акцент3 2 10" xfId="399"/>
    <cellStyle name="40% - Акцент3 2 11" xfId="400"/>
    <cellStyle name="40% - Акцент3 2 12" xfId="401"/>
    <cellStyle name="40% - Акцент3 2 13" xfId="402"/>
    <cellStyle name="40% - Акцент3 2 2" xfId="403"/>
    <cellStyle name="40% - Акцент3 2 2 2" xfId="404"/>
    <cellStyle name="40% - Акцент3 2 3" xfId="405"/>
    <cellStyle name="40% - Акцент3 2 4" xfId="406"/>
    <cellStyle name="40% - Акцент3 2 4 2" xfId="407"/>
    <cellStyle name="40% - Акцент3 2 5" xfId="408"/>
    <cellStyle name="40% - Акцент3 2 5 2" xfId="409"/>
    <cellStyle name="40% - Акцент3 2 6" xfId="410"/>
    <cellStyle name="40% - Акцент3 2 7" xfId="411"/>
    <cellStyle name="40% - Акцент3 2 8" xfId="412"/>
    <cellStyle name="40% - Акцент3 2 9" xfId="413"/>
    <cellStyle name="40% - Акцент3 2_29-30 мая" xfId="414"/>
    <cellStyle name="40% - Акцент3 3" xfId="415"/>
    <cellStyle name="40% — акцент3 3" xfId="416"/>
    <cellStyle name="40% - Акцент3 3 10" xfId="417"/>
    <cellStyle name="40% - Акцент3 3 2" xfId="418"/>
    <cellStyle name="40% - Акцент3 3 3" xfId="419"/>
    <cellStyle name="40% - Акцент3 3 4" xfId="420"/>
    <cellStyle name="40% - Акцент3 3 5" xfId="421"/>
    <cellStyle name="40% - Акцент3 3 6" xfId="422"/>
    <cellStyle name="40% - Акцент3 3 7" xfId="423"/>
    <cellStyle name="40% - Акцент3 3 8" xfId="424"/>
    <cellStyle name="40% - Акцент3 3 9" xfId="425"/>
    <cellStyle name="40% - Акцент3 4" xfId="426"/>
    <cellStyle name="40% — акцент3 4" xfId="427"/>
    <cellStyle name="40% - Акцент3 5" xfId="428"/>
    <cellStyle name="40% — акцент3 5" xfId="429"/>
    <cellStyle name="40% - Акцент3 6" xfId="430"/>
    <cellStyle name="40% — акцент3 6" xfId="431"/>
    <cellStyle name="40% - Акцент3 7" xfId="432"/>
    <cellStyle name="40% — акцент3 7" xfId="433"/>
    <cellStyle name="40% - Акцент3 8" xfId="434"/>
    <cellStyle name="40% — акцент3 8" xfId="435"/>
    <cellStyle name="40% - Акцент3 9" xfId="436"/>
    <cellStyle name="40% — акцент3 9" xfId="437"/>
    <cellStyle name="40% — акцент4" xfId="438"/>
    <cellStyle name="40% - Акцент4 10" xfId="439"/>
    <cellStyle name="40% — акцент4 10" xfId="440"/>
    <cellStyle name="40% — акцент4 11" xfId="441"/>
    <cellStyle name="40% - Акцент4 2" xfId="442"/>
    <cellStyle name="40% — акцент4 2" xfId="443"/>
    <cellStyle name="40% - Акцент4 2 10" xfId="444"/>
    <cellStyle name="40% - Акцент4 2 11" xfId="445"/>
    <cellStyle name="40% - Акцент4 2 12" xfId="446"/>
    <cellStyle name="40% - Акцент4 2 13" xfId="447"/>
    <cellStyle name="40% - Акцент4 2 2" xfId="448"/>
    <cellStyle name="40% - Акцент4 2 2 2" xfId="449"/>
    <cellStyle name="40% - Акцент4 2 3" xfId="450"/>
    <cellStyle name="40% - Акцент4 2 4" xfId="451"/>
    <cellStyle name="40% - Акцент4 2 4 2" xfId="452"/>
    <cellStyle name="40% - Акцент4 2 5" xfId="453"/>
    <cellStyle name="40% - Акцент4 2 5 2" xfId="454"/>
    <cellStyle name="40% - Акцент4 2 6" xfId="455"/>
    <cellStyle name="40% - Акцент4 2 7" xfId="456"/>
    <cellStyle name="40% - Акцент4 2 8" xfId="457"/>
    <cellStyle name="40% - Акцент4 2 9" xfId="458"/>
    <cellStyle name="40% - Акцент4 2_29-30 мая" xfId="459"/>
    <cellStyle name="40% - Акцент4 3" xfId="460"/>
    <cellStyle name="40% — акцент4 3" xfId="461"/>
    <cellStyle name="40% - Акцент4 3 10" xfId="462"/>
    <cellStyle name="40% - Акцент4 3 2" xfId="463"/>
    <cellStyle name="40% - Акцент4 3 3" xfId="464"/>
    <cellStyle name="40% - Акцент4 3 4" xfId="465"/>
    <cellStyle name="40% - Акцент4 3 5" xfId="466"/>
    <cellStyle name="40% - Акцент4 3 6" xfId="467"/>
    <cellStyle name="40% - Акцент4 3 7" xfId="468"/>
    <cellStyle name="40% - Акцент4 3 8" xfId="469"/>
    <cellStyle name="40% - Акцент4 3 9" xfId="470"/>
    <cellStyle name="40% - Акцент4 4" xfId="471"/>
    <cellStyle name="40% — акцент4 4" xfId="472"/>
    <cellStyle name="40% - Акцент4 5" xfId="473"/>
    <cellStyle name="40% — акцент4 5" xfId="474"/>
    <cellStyle name="40% - Акцент4 6" xfId="475"/>
    <cellStyle name="40% — акцент4 6" xfId="476"/>
    <cellStyle name="40% - Акцент4 7" xfId="477"/>
    <cellStyle name="40% — акцент4 7" xfId="478"/>
    <cellStyle name="40% - Акцент4 8" xfId="479"/>
    <cellStyle name="40% — акцент4 8" xfId="480"/>
    <cellStyle name="40% - Акцент4 9" xfId="481"/>
    <cellStyle name="40% — акцент4 9" xfId="482"/>
    <cellStyle name="40% — акцент5" xfId="483"/>
    <cellStyle name="40% - Акцент5 10" xfId="484"/>
    <cellStyle name="40% — акцент5 10" xfId="485"/>
    <cellStyle name="40% — акцент5 11" xfId="486"/>
    <cellStyle name="40% - Акцент5 2" xfId="487"/>
    <cellStyle name="40% — акцент5 2" xfId="488"/>
    <cellStyle name="40% - Акцент5 2 10" xfId="489"/>
    <cellStyle name="40% - Акцент5 2 11" xfId="490"/>
    <cellStyle name="40% - Акцент5 2 12" xfId="491"/>
    <cellStyle name="40% - Акцент5 2 13" xfId="492"/>
    <cellStyle name="40% - Акцент5 2 2" xfId="493"/>
    <cellStyle name="40% - Акцент5 2 2 2" xfId="494"/>
    <cellStyle name="40% - Акцент5 2 3" xfId="495"/>
    <cellStyle name="40% - Акцент5 2 4" xfId="496"/>
    <cellStyle name="40% - Акцент5 2 4 2" xfId="497"/>
    <cellStyle name="40% - Акцент5 2 5" xfId="498"/>
    <cellStyle name="40% - Акцент5 2 5 2" xfId="499"/>
    <cellStyle name="40% - Акцент5 2 6" xfId="500"/>
    <cellStyle name="40% - Акцент5 2 7" xfId="501"/>
    <cellStyle name="40% - Акцент5 2 8" xfId="502"/>
    <cellStyle name="40% - Акцент5 2 9" xfId="503"/>
    <cellStyle name="40% - Акцент5 2_29-30 мая" xfId="504"/>
    <cellStyle name="40% - Акцент5 3" xfId="505"/>
    <cellStyle name="40% — акцент5 3" xfId="506"/>
    <cellStyle name="40% - Акцент5 3 10" xfId="507"/>
    <cellStyle name="40% - Акцент5 3 2" xfId="508"/>
    <cellStyle name="40% - Акцент5 3 3" xfId="509"/>
    <cellStyle name="40% - Акцент5 3 4" xfId="510"/>
    <cellStyle name="40% - Акцент5 3 5" xfId="511"/>
    <cellStyle name="40% - Акцент5 3 6" xfId="512"/>
    <cellStyle name="40% - Акцент5 3 7" xfId="513"/>
    <cellStyle name="40% - Акцент5 3 8" xfId="514"/>
    <cellStyle name="40% - Акцент5 3 9" xfId="515"/>
    <cellStyle name="40% - Акцент5 4" xfId="516"/>
    <cellStyle name="40% — акцент5 4" xfId="517"/>
    <cellStyle name="40% - Акцент5 5" xfId="518"/>
    <cellStyle name="40% — акцент5 5" xfId="519"/>
    <cellStyle name="40% - Акцент5 6" xfId="520"/>
    <cellStyle name="40% — акцент5 6" xfId="521"/>
    <cellStyle name="40% - Акцент5 7" xfId="522"/>
    <cellStyle name="40% — акцент5 7" xfId="523"/>
    <cellStyle name="40% - Акцент5 8" xfId="524"/>
    <cellStyle name="40% — акцент5 8" xfId="525"/>
    <cellStyle name="40% - Акцент5 9" xfId="526"/>
    <cellStyle name="40% — акцент5 9" xfId="527"/>
    <cellStyle name="40% — акцент6" xfId="528"/>
    <cellStyle name="40% - Акцент6 10" xfId="529"/>
    <cellStyle name="40% — акцент6 10" xfId="530"/>
    <cellStyle name="40% — акцент6 11" xfId="531"/>
    <cellStyle name="40% - Акцент6 2" xfId="532"/>
    <cellStyle name="40% — акцент6 2" xfId="533"/>
    <cellStyle name="40% - Акцент6 2 10" xfId="534"/>
    <cellStyle name="40% - Акцент6 2 11" xfId="535"/>
    <cellStyle name="40% - Акцент6 2 12" xfId="536"/>
    <cellStyle name="40% - Акцент6 2 13" xfId="537"/>
    <cellStyle name="40% - Акцент6 2 2" xfId="538"/>
    <cellStyle name="40% - Акцент6 2 2 2" xfId="539"/>
    <cellStyle name="40% - Акцент6 2 3" xfId="540"/>
    <cellStyle name="40% - Акцент6 2 4" xfId="541"/>
    <cellStyle name="40% - Акцент6 2 4 2" xfId="542"/>
    <cellStyle name="40% - Акцент6 2 5" xfId="543"/>
    <cellStyle name="40% - Акцент6 2 5 2" xfId="544"/>
    <cellStyle name="40% - Акцент6 2 6" xfId="545"/>
    <cellStyle name="40% - Акцент6 2 7" xfId="546"/>
    <cellStyle name="40% - Акцент6 2 8" xfId="547"/>
    <cellStyle name="40% - Акцент6 2 9" xfId="548"/>
    <cellStyle name="40% - Акцент6 2_29-30 мая" xfId="549"/>
    <cellStyle name="40% - Акцент6 3" xfId="550"/>
    <cellStyle name="40% — акцент6 3" xfId="551"/>
    <cellStyle name="40% - Акцент6 3 10" xfId="552"/>
    <cellStyle name="40% - Акцент6 3 2" xfId="553"/>
    <cellStyle name="40% - Акцент6 3 3" xfId="554"/>
    <cellStyle name="40% - Акцент6 3 4" xfId="555"/>
    <cellStyle name="40% - Акцент6 3 5" xfId="556"/>
    <cellStyle name="40% - Акцент6 3 6" xfId="557"/>
    <cellStyle name="40% - Акцент6 3 7" xfId="558"/>
    <cellStyle name="40% - Акцент6 3 8" xfId="559"/>
    <cellStyle name="40% - Акцент6 3 9" xfId="560"/>
    <cellStyle name="40% - Акцент6 4" xfId="561"/>
    <cellStyle name="40% — акцент6 4" xfId="562"/>
    <cellStyle name="40% - Акцент6 5" xfId="563"/>
    <cellStyle name="40% — акцент6 5" xfId="564"/>
    <cellStyle name="40% - Акцент6 6" xfId="565"/>
    <cellStyle name="40% — акцент6 6" xfId="566"/>
    <cellStyle name="40% - Акцент6 7" xfId="567"/>
    <cellStyle name="40% — акцент6 7" xfId="568"/>
    <cellStyle name="40% - Акцент6 8" xfId="569"/>
    <cellStyle name="40% — акцент6 8" xfId="570"/>
    <cellStyle name="40% - Акцент6 9" xfId="571"/>
    <cellStyle name="40% — акцент6 9" xfId="572"/>
    <cellStyle name="60% - Accent1" xfId="573"/>
    <cellStyle name="60% - Accent2" xfId="574"/>
    <cellStyle name="60% - Accent3" xfId="575"/>
    <cellStyle name="60% - Accent4" xfId="576"/>
    <cellStyle name="60% - Accent5" xfId="577"/>
    <cellStyle name="60% - Accent6" xfId="578"/>
    <cellStyle name="60% — акцент1" xfId="579"/>
    <cellStyle name="60% - Акцент1 10" xfId="580"/>
    <cellStyle name="60% - Акцент1 2" xfId="581"/>
    <cellStyle name="60% - Акцент1 2 2" xfId="582"/>
    <cellStyle name="60% - Акцент1 3" xfId="583"/>
    <cellStyle name="60% - Акцент1 4" xfId="584"/>
    <cellStyle name="60% - Акцент1 5" xfId="585"/>
    <cellStyle name="60% - Акцент1 6" xfId="586"/>
    <cellStyle name="60% - Акцент1 7" xfId="587"/>
    <cellStyle name="60% - Акцент1 8" xfId="588"/>
    <cellStyle name="60% - Акцент1 9" xfId="589"/>
    <cellStyle name="60% — акцент2" xfId="590"/>
    <cellStyle name="60% - Акцент2 10" xfId="591"/>
    <cellStyle name="60% - Акцент2 2" xfId="592"/>
    <cellStyle name="60% - Акцент2 2 2" xfId="593"/>
    <cellStyle name="60% - Акцент2 3" xfId="594"/>
    <cellStyle name="60% - Акцент2 4" xfId="595"/>
    <cellStyle name="60% - Акцент2 5" xfId="596"/>
    <cellStyle name="60% - Акцент2 6" xfId="597"/>
    <cellStyle name="60% - Акцент2 7" xfId="598"/>
    <cellStyle name="60% - Акцент2 8" xfId="599"/>
    <cellStyle name="60% - Акцент2 9" xfId="600"/>
    <cellStyle name="60% — акцент3" xfId="601"/>
    <cellStyle name="60% - Акцент3 10" xfId="602"/>
    <cellStyle name="60% - Акцент3 2" xfId="603"/>
    <cellStyle name="60% - Акцент3 2 2" xfId="604"/>
    <cellStyle name="60% - Акцент3 3" xfId="605"/>
    <cellStyle name="60% - Акцент3 4" xfId="606"/>
    <cellStyle name="60% - Акцент3 5" xfId="607"/>
    <cellStyle name="60% - Акцент3 6" xfId="608"/>
    <cellStyle name="60% - Акцент3 7" xfId="609"/>
    <cellStyle name="60% - Акцент3 8" xfId="610"/>
    <cellStyle name="60% - Акцент3 9" xfId="611"/>
    <cellStyle name="60% — акцент4" xfId="612"/>
    <cellStyle name="60% - Акцент4 10" xfId="613"/>
    <cellStyle name="60% - Акцент4 2" xfId="614"/>
    <cellStyle name="60% - Акцент4 2 2" xfId="615"/>
    <cellStyle name="60% - Акцент4 3" xfId="616"/>
    <cellStyle name="60% - Акцент4 4" xfId="617"/>
    <cellStyle name="60% - Акцент4 5" xfId="618"/>
    <cellStyle name="60% - Акцент4 6" xfId="619"/>
    <cellStyle name="60% - Акцент4 7" xfId="620"/>
    <cellStyle name="60% - Акцент4 8" xfId="621"/>
    <cellStyle name="60% - Акцент4 9" xfId="622"/>
    <cellStyle name="60% — акцент5" xfId="623"/>
    <cellStyle name="60% - Акцент5 10" xfId="624"/>
    <cellStyle name="60% - Акцент5 2" xfId="625"/>
    <cellStyle name="60% - Акцент5 2 2" xfId="626"/>
    <cellStyle name="60% - Акцент5 3" xfId="627"/>
    <cellStyle name="60% - Акцент5 4" xfId="628"/>
    <cellStyle name="60% - Акцент5 5" xfId="629"/>
    <cellStyle name="60% - Акцент5 6" xfId="630"/>
    <cellStyle name="60% - Акцент5 7" xfId="631"/>
    <cellStyle name="60% - Акцент5 8" xfId="632"/>
    <cellStyle name="60% - Акцент5 9" xfId="633"/>
    <cellStyle name="60% — акцент6" xfId="634"/>
    <cellStyle name="60% - Акцент6 10" xfId="635"/>
    <cellStyle name="60% - Акцент6 2" xfId="636"/>
    <cellStyle name="60% - Акцент6 2 2" xfId="637"/>
    <cellStyle name="60% - Акцент6 3" xfId="638"/>
    <cellStyle name="60% - Акцент6 4" xfId="639"/>
    <cellStyle name="60% - Акцент6 5" xfId="640"/>
    <cellStyle name="60% - Акцент6 6" xfId="641"/>
    <cellStyle name="60% - Акцент6 7" xfId="642"/>
    <cellStyle name="60% - Акцент6 8" xfId="643"/>
    <cellStyle name="60% - Акцент6 9" xfId="644"/>
    <cellStyle name="Accent1" xfId="645"/>
    <cellStyle name="Accent2" xfId="646"/>
    <cellStyle name="Accent3" xfId="647"/>
    <cellStyle name="Accent4" xfId="648"/>
    <cellStyle name="Accent5" xfId="649"/>
    <cellStyle name="Accent6" xfId="650"/>
    <cellStyle name="Bad" xfId="651"/>
    <cellStyle name="Calculation" xfId="652"/>
    <cellStyle name="Check Cell" xfId="653"/>
    <cellStyle name="Excel Built-in Normal" xfId="654"/>
    <cellStyle name="Explanatory Text" xfId="655"/>
    <cellStyle name="Good" xfId="656"/>
    <cellStyle name="Heading 1" xfId="657"/>
    <cellStyle name="Heading 2" xfId="658"/>
    <cellStyle name="Heading 3" xfId="659"/>
    <cellStyle name="Heading 4" xfId="660"/>
    <cellStyle name="Input" xfId="661"/>
    <cellStyle name="Linked Cell" xfId="662"/>
    <cellStyle name="Neutral" xfId="663"/>
    <cellStyle name="Normal_технические" xfId="664"/>
    <cellStyle name="Note" xfId="665"/>
    <cellStyle name="Output" xfId="666"/>
    <cellStyle name="TableStyleLight1" xfId="667"/>
    <cellStyle name="Title" xfId="668"/>
    <cellStyle name="Total" xfId="669"/>
    <cellStyle name="Warning Text" xfId="670"/>
    <cellStyle name="Акцент1 2" xfId="671"/>
    <cellStyle name="Акцент1 2 2" xfId="672"/>
    <cellStyle name="Акцент1 3" xfId="673"/>
    <cellStyle name="Акцент1 4" xfId="674"/>
    <cellStyle name="Акцент1 5" xfId="675"/>
    <cellStyle name="Акцент2 2" xfId="676"/>
    <cellStyle name="Акцент2 2 2" xfId="677"/>
    <cellStyle name="Акцент2 3" xfId="678"/>
    <cellStyle name="Акцент2 4" xfId="679"/>
    <cellStyle name="Акцент2 5" xfId="680"/>
    <cellStyle name="Акцент3 2" xfId="681"/>
    <cellStyle name="Акцент3 2 2" xfId="682"/>
    <cellStyle name="Акцент3 3" xfId="683"/>
    <cellStyle name="Акцент3 4" xfId="684"/>
    <cellStyle name="Акцент3 5" xfId="685"/>
    <cellStyle name="Акцент4 2" xfId="686"/>
    <cellStyle name="Акцент4 2 2" xfId="687"/>
    <cellStyle name="Акцент4 3" xfId="688"/>
    <cellStyle name="Акцент4 4" xfId="689"/>
    <cellStyle name="Акцент4 5" xfId="690"/>
    <cellStyle name="Акцент5 2" xfId="691"/>
    <cellStyle name="Акцент5 2 2" xfId="692"/>
    <cellStyle name="Акцент5 3" xfId="693"/>
    <cellStyle name="Акцент5 4" xfId="694"/>
    <cellStyle name="Акцент5 5" xfId="695"/>
    <cellStyle name="Акцент6 2" xfId="696"/>
    <cellStyle name="Акцент6 2 2" xfId="697"/>
    <cellStyle name="Акцент6 3" xfId="698"/>
    <cellStyle name="Акцент6 4" xfId="699"/>
    <cellStyle name="Акцент6 5" xfId="700"/>
    <cellStyle name="Ввод  2" xfId="701"/>
    <cellStyle name="Ввод  2 2" xfId="702"/>
    <cellStyle name="Ввод  3" xfId="703"/>
    <cellStyle name="Ввод  4" xfId="704"/>
    <cellStyle name="Ввод  5" xfId="705"/>
    <cellStyle name="Вывод 2" xfId="706"/>
    <cellStyle name="Вывод 2 2" xfId="707"/>
    <cellStyle name="Вывод 3" xfId="708"/>
    <cellStyle name="Вывод 4" xfId="709"/>
    <cellStyle name="Вывод 5" xfId="710"/>
    <cellStyle name="Вычисление 2" xfId="711"/>
    <cellStyle name="Вычисление 2 2" xfId="712"/>
    <cellStyle name="Вычисление 3" xfId="713"/>
    <cellStyle name="Вычисление 4" xfId="714"/>
    <cellStyle name="Вычисление 5" xfId="715"/>
    <cellStyle name="Гиперссылка 2" xfId="716"/>
    <cellStyle name="Гиперссылка 2 2" xfId="717"/>
    <cellStyle name="Денежный 10" xfId="718"/>
    <cellStyle name="Денежный 10 2" xfId="719"/>
    <cellStyle name="Денежный 10 2 2" xfId="720"/>
    <cellStyle name="Денежный 10 2 3" xfId="721"/>
    <cellStyle name="Денежный 10 2 3 2" xfId="722"/>
    <cellStyle name="Денежный 10 2 3 2 2" xfId="723"/>
    <cellStyle name="Денежный 10 2 3 3" xfId="724"/>
    <cellStyle name="Денежный 10 2 3 3 2" xfId="725"/>
    <cellStyle name="Денежный 10 2 3 3 3" xfId="726"/>
    <cellStyle name="Денежный 10 2 3 4" xfId="727"/>
    <cellStyle name="Денежный 10 2 4" xfId="728"/>
    <cellStyle name="Денежный 10 2 4 2" xfId="729"/>
    <cellStyle name="Денежный 10 2 4 3" xfId="730"/>
    <cellStyle name="Денежный 10 2 4 4" xfId="731"/>
    <cellStyle name="Денежный 10 2 5" xfId="732"/>
    <cellStyle name="Денежный 10 2 6" xfId="733"/>
    <cellStyle name="Денежный 10 2 7" xfId="734"/>
    <cellStyle name="Денежный 10 3" xfId="735"/>
    <cellStyle name="Денежный 10 3 2" xfId="736"/>
    <cellStyle name="Денежный 10 3 3" xfId="737"/>
    <cellStyle name="Денежный 10 3 3 2" xfId="738"/>
    <cellStyle name="Денежный 10 3 4" xfId="739"/>
    <cellStyle name="Денежный 10 4" xfId="740"/>
    <cellStyle name="Денежный 10 4 2" xfId="741"/>
    <cellStyle name="Денежный 10 4 3" xfId="742"/>
    <cellStyle name="Денежный 10 4 3 2" xfId="743"/>
    <cellStyle name="Денежный 10 5" xfId="744"/>
    <cellStyle name="Денежный 11" xfId="745"/>
    <cellStyle name="Денежный 11 10" xfId="746"/>
    <cellStyle name="Денежный 11 11" xfId="747"/>
    <cellStyle name="Денежный 11 11 2" xfId="748"/>
    <cellStyle name="Денежный 11 11 3" xfId="749"/>
    <cellStyle name="Денежный 11 12" xfId="750"/>
    <cellStyle name="Денежный 11 13" xfId="751"/>
    <cellStyle name="Денежный 11 14" xfId="752"/>
    <cellStyle name="Денежный 11 2" xfId="753"/>
    <cellStyle name="Денежный 11 2 2" xfId="754"/>
    <cellStyle name="Денежный 11 2 2 2" xfId="755"/>
    <cellStyle name="Денежный 11 2 2 3" xfId="756"/>
    <cellStyle name="Денежный 11 2 3" xfId="757"/>
    <cellStyle name="Денежный 11 3" xfId="758"/>
    <cellStyle name="Денежный 11 4" xfId="759"/>
    <cellStyle name="Денежный 11 5" xfId="760"/>
    <cellStyle name="Денежный 11 6" xfId="761"/>
    <cellStyle name="Денежный 11 7" xfId="762"/>
    <cellStyle name="Денежный 11 8" xfId="763"/>
    <cellStyle name="Денежный 11 9" xfId="764"/>
    <cellStyle name="Денежный 11 9 12" xfId="765"/>
    <cellStyle name="Денежный 11 9 2" xfId="766"/>
    <cellStyle name="Денежный 11 9 3" xfId="767"/>
    <cellStyle name="Денежный 11 9 4" xfId="768"/>
    <cellStyle name="Денежный 11 9 5" xfId="769"/>
    <cellStyle name="Денежный 11 9 6" xfId="770"/>
    <cellStyle name="Денежный 11 9 7" xfId="771"/>
    <cellStyle name="Денежный 12" xfId="772"/>
    <cellStyle name="Денежный 12 10" xfId="773"/>
    <cellStyle name="Денежный 12 11" xfId="774"/>
    <cellStyle name="Денежный 12 12" xfId="775"/>
    <cellStyle name="Денежный 12 12 10" xfId="776"/>
    <cellStyle name="Денежный 12 12 2" xfId="777"/>
    <cellStyle name="Денежный 12 12 2 2" xfId="778"/>
    <cellStyle name="Денежный 12 12 2 3" xfId="779"/>
    <cellStyle name="Денежный 12 12 2 4" xfId="780"/>
    <cellStyle name="Денежный 12 12 3" xfId="781"/>
    <cellStyle name="Денежный 12 12 3 2" xfId="782"/>
    <cellStyle name="Денежный 12 12 3 3" xfId="783"/>
    <cellStyle name="Денежный 12 12 4" xfId="784"/>
    <cellStyle name="Денежный 12 12 5" xfId="785"/>
    <cellStyle name="Денежный 12 12 6" xfId="786"/>
    <cellStyle name="Денежный 12 12 7" xfId="787"/>
    <cellStyle name="Денежный 12 12 8" xfId="788"/>
    <cellStyle name="Денежный 12 12 9" xfId="789"/>
    <cellStyle name="Денежный 12 12_Мастер" xfId="790"/>
    <cellStyle name="Денежный 12 13" xfId="791"/>
    <cellStyle name="Денежный 12 14" xfId="792"/>
    <cellStyle name="Денежный 12 15" xfId="793"/>
    <cellStyle name="Денежный 12 16" xfId="794"/>
    <cellStyle name="Денежный 12 17" xfId="795"/>
    <cellStyle name="Денежный 12 18" xfId="796"/>
    <cellStyle name="Денежный 12 19" xfId="797"/>
    <cellStyle name="Денежный 12 2" xfId="798"/>
    <cellStyle name="Денежный 12 2 2" xfId="799"/>
    <cellStyle name="Денежный 12 2 3" xfId="800"/>
    <cellStyle name="Денежный 12 20" xfId="801"/>
    <cellStyle name="Денежный 12 21" xfId="802"/>
    <cellStyle name="Денежный 12 3" xfId="803"/>
    <cellStyle name="Денежный 12 3 2" xfId="804"/>
    <cellStyle name="Денежный 12 4" xfId="805"/>
    <cellStyle name="Денежный 12 5" xfId="806"/>
    <cellStyle name="Денежный 12 6" xfId="807"/>
    <cellStyle name="Денежный 12 7" xfId="808"/>
    <cellStyle name="Денежный 12 8" xfId="809"/>
    <cellStyle name="Денежный 12 9" xfId="810"/>
    <cellStyle name="Денежный 13 10" xfId="811"/>
    <cellStyle name="Денежный 13 2" xfId="812"/>
    <cellStyle name="Денежный 13 3" xfId="813"/>
    <cellStyle name="Денежный 13 4" xfId="814"/>
    <cellStyle name="Денежный 13 5" xfId="815"/>
    <cellStyle name="Денежный 13 6" xfId="816"/>
    <cellStyle name="Денежный 13 7" xfId="817"/>
    <cellStyle name="Денежный 13 8" xfId="818"/>
    <cellStyle name="Денежный 13 9" xfId="819"/>
    <cellStyle name="Денежный 14 2" xfId="820"/>
    <cellStyle name="Денежный 14 3" xfId="821"/>
    <cellStyle name="Денежный 14 4" xfId="822"/>
    <cellStyle name="Денежный 14 5" xfId="823"/>
    <cellStyle name="Денежный 14 6" xfId="824"/>
    <cellStyle name="Денежный 14 7" xfId="825"/>
    <cellStyle name="Денежный 14 8" xfId="826"/>
    <cellStyle name="Денежный 14 9" xfId="827"/>
    <cellStyle name="Денежный 16" xfId="828"/>
    <cellStyle name="Денежный 18" xfId="829"/>
    <cellStyle name="Денежный 2" xfId="830"/>
    <cellStyle name="Денежный 2 10" xfId="831"/>
    <cellStyle name="Денежный 2 10 2" xfId="832"/>
    <cellStyle name="Денежный 2 10 2 10" xfId="833"/>
    <cellStyle name="Денежный 2 10 2 11" xfId="834"/>
    <cellStyle name="Денежный 2 10 2 12" xfId="835"/>
    <cellStyle name="Денежный 2 10 2 13" xfId="836"/>
    <cellStyle name="Денежный 2 10 2 2" xfId="837"/>
    <cellStyle name="Денежный 2 10 2 2 2" xfId="838"/>
    <cellStyle name="Денежный 2 10 2 2 3" xfId="839"/>
    <cellStyle name="Денежный 2 10 2 3" xfId="840"/>
    <cellStyle name="Денежный 2 10 2 4" xfId="841"/>
    <cellStyle name="Денежный 2 10 2 5" xfId="842"/>
    <cellStyle name="Денежный 2 10 2 6" xfId="843"/>
    <cellStyle name="Денежный 2 10 2 7" xfId="844"/>
    <cellStyle name="Денежный 2 10 2 8" xfId="845"/>
    <cellStyle name="Денежный 2 10 2 9" xfId="846"/>
    <cellStyle name="Денежный 2 10 3" xfId="847"/>
    <cellStyle name="Денежный 2 11" xfId="848"/>
    <cellStyle name="Денежный 2 11 2" xfId="849"/>
    <cellStyle name="Денежный 2 11 2 2" xfId="850"/>
    <cellStyle name="Денежный 2 11 2 3" xfId="851"/>
    <cellStyle name="Денежный 2 11 3" xfId="852"/>
    <cellStyle name="Денежный 2 12" xfId="853"/>
    <cellStyle name="Денежный 2 13" xfId="854"/>
    <cellStyle name="Денежный 2 13 2" xfId="855"/>
    <cellStyle name="Денежный 2 13 3" xfId="856"/>
    <cellStyle name="Денежный 2 14" xfId="857"/>
    <cellStyle name="Денежный 2 15" xfId="858"/>
    <cellStyle name="Денежный 2 16" xfId="859"/>
    <cellStyle name="Денежный 2 17" xfId="860"/>
    <cellStyle name="Денежный 2 18" xfId="861"/>
    <cellStyle name="Денежный 2 19" xfId="862"/>
    <cellStyle name="Денежный 2 2" xfId="863"/>
    <cellStyle name="Денежный 2 2 10" xfId="864"/>
    <cellStyle name="Денежный 2 2 11" xfId="865"/>
    <cellStyle name="Денежный 2 2 12" xfId="866"/>
    <cellStyle name="Денежный 2 2 2" xfId="867"/>
    <cellStyle name="Денежный 2 2 2 10" xfId="868"/>
    <cellStyle name="Денежный 2 2 2 11" xfId="869"/>
    <cellStyle name="Денежный 2 2 2 2" xfId="870"/>
    <cellStyle name="Денежный 2 2 2 3" xfId="871"/>
    <cellStyle name="Денежный 2 2 2 4" xfId="872"/>
    <cellStyle name="Денежный 2 2 2 4 2" xfId="873"/>
    <cellStyle name="Денежный 2 2 2 5" xfId="874"/>
    <cellStyle name="Денежный 2 2 2 6" xfId="875"/>
    <cellStyle name="Денежный 2 2 2 7" xfId="876"/>
    <cellStyle name="Денежный 2 2 2 8" xfId="877"/>
    <cellStyle name="Денежный 2 2 2 9" xfId="878"/>
    <cellStyle name="Денежный 2 2 3" xfId="879"/>
    <cellStyle name="Денежный 2 2 4" xfId="880"/>
    <cellStyle name="Денежный 2 2 5" xfId="881"/>
    <cellStyle name="Денежный 2 2 5 2" xfId="882"/>
    <cellStyle name="Денежный 2 2 6" xfId="883"/>
    <cellStyle name="Денежный 2 2 7" xfId="884"/>
    <cellStyle name="Денежный 2 2 8" xfId="885"/>
    <cellStyle name="Денежный 2 2 9" xfId="886"/>
    <cellStyle name="Денежный 2 20" xfId="887"/>
    <cellStyle name="Денежный 2 21" xfId="888"/>
    <cellStyle name="Денежный 2 22" xfId="889"/>
    <cellStyle name="Денежный 2 23" xfId="890"/>
    <cellStyle name="Денежный 2 24" xfId="891"/>
    <cellStyle name="Денежный 2 24 2" xfId="892"/>
    <cellStyle name="Денежный 2 24 3" xfId="893"/>
    <cellStyle name="Денежный 2 25" xfId="894"/>
    <cellStyle name="Денежный 2 26" xfId="895"/>
    <cellStyle name="Денежный 2 27" xfId="896"/>
    <cellStyle name="Денежный 2 28" xfId="897"/>
    <cellStyle name="Денежный 2 29" xfId="898"/>
    <cellStyle name="Денежный 2 3" xfId="899"/>
    <cellStyle name="Денежный 2 3 2" xfId="900"/>
    <cellStyle name="Денежный 2 3 2 2" xfId="901"/>
    <cellStyle name="Денежный 2 3 2 3" xfId="902"/>
    <cellStyle name="Денежный 2 3 2 4" xfId="903"/>
    <cellStyle name="Денежный 2 3 3" xfId="904"/>
    <cellStyle name="Денежный 2 3 4" xfId="905"/>
    <cellStyle name="Денежный 2 3 5" xfId="906"/>
    <cellStyle name="Денежный 2 3 6" xfId="907"/>
    <cellStyle name="Денежный 2 3 7" xfId="908"/>
    <cellStyle name="Денежный 2 3 8" xfId="909"/>
    <cellStyle name="Денежный 2 3 9" xfId="910"/>
    <cellStyle name="Денежный 2 3 9 2" xfId="911"/>
    <cellStyle name="Денежный 2 3 9 2 2" xfId="912"/>
    <cellStyle name="Денежный 2 3 9 2 3" xfId="913"/>
    <cellStyle name="Денежный 2 3 9 2 4" xfId="914"/>
    <cellStyle name="Денежный 2 3 9 3" xfId="915"/>
    <cellStyle name="Денежный 2 3 9 4" xfId="916"/>
    <cellStyle name="Денежный 2 3 9 5" xfId="917"/>
    <cellStyle name="Денежный 2 3 9 6" xfId="918"/>
    <cellStyle name="Денежный 2 3 9 7" xfId="919"/>
    <cellStyle name="Денежный 2 3 9 8" xfId="920"/>
    <cellStyle name="Денежный 2 30" xfId="921"/>
    <cellStyle name="Денежный 2 31" xfId="922"/>
    <cellStyle name="Денежный 2 32" xfId="923"/>
    <cellStyle name="Денежный 2 33" xfId="924"/>
    <cellStyle name="Денежный 2 34" xfId="925"/>
    <cellStyle name="Денежный 2 35" xfId="926"/>
    <cellStyle name="Денежный 2 36" xfId="927"/>
    <cellStyle name="Денежный 2 36 2" xfId="928"/>
    <cellStyle name="Денежный 2 37" xfId="929"/>
    <cellStyle name="Денежный 2 38" xfId="930"/>
    <cellStyle name="Денежный 2 39" xfId="931"/>
    <cellStyle name="Денежный 2 4" xfId="932"/>
    <cellStyle name="Денежный 2 4 2" xfId="933"/>
    <cellStyle name="Денежный 2 4 3" xfId="934"/>
    <cellStyle name="Денежный 2 4 4" xfId="935"/>
    <cellStyle name="Денежный 2 4 5" xfId="936"/>
    <cellStyle name="Денежный 2 4 6" xfId="937"/>
    <cellStyle name="Денежный 2 4 7" xfId="938"/>
    <cellStyle name="Денежный 2 4 8" xfId="939"/>
    <cellStyle name="Денежный 2 4 9" xfId="940"/>
    <cellStyle name="Денежный 2 40" xfId="941"/>
    <cellStyle name="Денежный 2 41" xfId="942"/>
    <cellStyle name="Денежный 2 42" xfId="943"/>
    <cellStyle name="Денежный 2 43" xfId="944"/>
    <cellStyle name="Денежный 2 45" xfId="945"/>
    <cellStyle name="Денежный 2 46" xfId="946"/>
    <cellStyle name="Денежный 2 47" xfId="947"/>
    <cellStyle name="Денежный 2 5" xfId="948"/>
    <cellStyle name="Денежный 2 5 2" xfId="949"/>
    <cellStyle name="Денежный 2 5 2 2" xfId="950"/>
    <cellStyle name="Денежный 2 5 2 3" xfId="951"/>
    <cellStyle name="Денежный 2 5 2 4" xfId="952"/>
    <cellStyle name="Денежный 2 5 3" xfId="953"/>
    <cellStyle name="Денежный 2 5 3 2" xfId="954"/>
    <cellStyle name="Денежный 2 5 3 3" xfId="955"/>
    <cellStyle name="Денежный 2 5 3 4" xfId="956"/>
    <cellStyle name="Денежный 2 5 4" xfId="957"/>
    <cellStyle name="Денежный 2 5 4 2" xfId="958"/>
    <cellStyle name="Денежный 2 5 4 3" xfId="959"/>
    <cellStyle name="Денежный 2 5 4 4" xfId="960"/>
    <cellStyle name="Денежный 2 5 5" xfId="961"/>
    <cellStyle name="Денежный 2 5 6" xfId="962"/>
    <cellStyle name="Денежный 2 5 7" xfId="963"/>
    <cellStyle name="Денежный 2 5 8" xfId="964"/>
    <cellStyle name="Денежный 2 51" xfId="965"/>
    <cellStyle name="Денежный 2 6" xfId="966"/>
    <cellStyle name="Денежный 2 7" xfId="967"/>
    <cellStyle name="Денежный 2 8" xfId="968"/>
    <cellStyle name="Денежный 2 9" xfId="969"/>
    <cellStyle name="Денежный 20" xfId="970"/>
    <cellStyle name="Денежный 24" xfId="971"/>
    <cellStyle name="Денежный 24 12" xfId="972"/>
    <cellStyle name="Денежный 24 2" xfId="973"/>
    <cellStyle name="Денежный 24 2 2" xfId="974"/>
    <cellStyle name="Денежный 24 3" xfId="975"/>
    <cellStyle name="Денежный 24 3 2" xfId="976"/>
    <cellStyle name="Денежный 24 3 3" xfId="977"/>
    <cellStyle name="Денежный 24 3 4" xfId="978"/>
    <cellStyle name="Денежный 24 3 5" xfId="979"/>
    <cellStyle name="Денежный 24 3 6" xfId="980"/>
    <cellStyle name="Денежный 24 4" xfId="981"/>
    <cellStyle name="Денежный 24 5" xfId="982"/>
    <cellStyle name="Денежный 24 6" xfId="983"/>
    <cellStyle name="Денежный 24 7" xfId="984"/>
    <cellStyle name="Денежный 24 8" xfId="985"/>
    <cellStyle name="Денежный 26" xfId="986"/>
    <cellStyle name="Денежный 3" xfId="987"/>
    <cellStyle name="Денежный 3 10" xfId="988"/>
    <cellStyle name="Денежный 3 11" xfId="989"/>
    <cellStyle name="Денежный 3 12" xfId="990"/>
    <cellStyle name="Денежный 3 13" xfId="991"/>
    <cellStyle name="Денежный 3 14" xfId="992"/>
    <cellStyle name="Денежный 3 15" xfId="993"/>
    <cellStyle name="Денежный 3 2" xfId="994"/>
    <cellStyle name="Денежный 3 2 2" xfId="995"/>
    <cellStyle name="Денежный 3 2 2 2" xfId="996"/>
    <cellStyle name="Денежный 3 2 2 2 2" xfId="997"/>
    <cellStyle name="Денежный 3 2 3" xfId="998"/>
    <cellStyle name="Денежный 3 3" xfId="999"/>
    <cellStyle name="Денежный 3 3 2" xfId="1000"/>
    <cellStyle name="Денежный 3 3 3" xfId="1001"/>
    <cellStyle name="Денежный 3 3 3 2" xfId="1002"/>
    <cellStyle name="Денежный 3 4" xfId="1003"/>
    <cellStyle name="Денежный 3 4 2" xfId="1004"/>
    <cellStyle name="Денежный 3 4 3" xfId="1005"/>
    <cellStyle name="Денежный 3 4 3 2" xfId="1006"/>
    <cellStyle name="Денежный 3 5" xfId="1007"/>
    <cellStyle name="Денежный 3 5 2" xfId="1008"/>
    <cellStyle name="Денежный 3 5 3" xfId="1009"/>
    <cellStyle name="Денежный 3 5 4" xfId="1010"/>
    <cellStyle name="Денежный 3 6" xfId="1011"/>
    <cellStyle name="Денежный 3 6 2" xfId="1012"/>
    <cellStyle name="Денежный 3 6 2 2" xfId="1013"/>
    <cellStyle name="Денежный 3 7" xfId="1014"/>
    <cellStyle name="Денежный 3 8" xfId="1015"/>
    <cellStyle name="Денежный 3 8 2" xfId="1016"/>
    <cellStyle name="Денежный 3 8 3" xfId="1017"/>
    <cellStyle name="Денежный 3 8 4" xfId="1018"/>
    <cellStyle name="Денежный 3 8 5" xfId="1019"/>
    <cellStyle name="Денежный 3 9" xfId="1020"/>
    <cellStyle name="Денежный 4" xfId="1021"/>
    <cellStyle name="Денежный 4 10" xfId="1022"/>
    <cellStyle name="Денежный 4 11" xfId="1023"/>
    <cellStyle name="Денежный 4 12" xfId="1024"/>
    <cellStyle name="Денежный 4 13" xfId="1025"/>
    <cellStyle name="Денежный 4 13 2" xfId="1026"/>
    <cellStyle name="Денежный 4 13 3" xfId="1027"/>
    <cellStyle name="Денежный 4 14" xfId="1028"/>
    <cellStyle name="Денежный 4 14 2" xfId="1029"/>
    <cellStyle name="Денежный 4 14 2 2" xfId="1030"/>
    <cellStyle name="Денежный 4 14 3" xfId="1031"/>
    <cellStyle name="Денежный 4 14 3 2" xfId="1032"/>
    <cellStyle name="Денежный 4 14 4" xfId="1033"/>
    <cellStyle name="Денежный 4 14 5" xfId="1034"/>
    <cellStyle name="Денежный 4 14 6" xfId="1035"/>
    <cellStyle name="Денежный 4 14 7" xfId="1036"/>
    <cellStyle name="Денежный 4 2" xfId="1037"/>
    <cellStyle name="Денежный 4 2 2" xfId="1038"/>
    <cellStyle name="Денежный 4 2 3" xfId="1039"/>
    <cellStyle name="Денежный 4 3" xfId="1040"/>
    <cellStyle name="Денежный 4 3 2" xfId="1041"/>
    <cellStyle name="Денежный 4 3 3" xfId="1042"/>
    <cellStyle name="Денежный 4 3 3 2" xfId="1043"/>
    <cellStyle name="Денежный 4 3 3 3" xfId="1044"/>
    <cellStyle name="Денежный 4 3 3 4" xfId="1045"/>
    <cellStyle name="Денежный 4 3 4" xfId="1046"/>
    <cellStyle name="Денежный 4 3 5" xfId="1047"/>
    <cellStyle name="Денежный 4 3 6" xfId="1048"/>
    <cellStyle name="Денежный 4 3 7" xfId="1049"/>
    <cellStyle name="Денежный 4 3 8" xfId="1050"/>
    <cellStyle name="Денежный 4 4" xfId="1051"/>
    <cellStyle name="Денежный 4 4 2" xfId="1052"/>
    <cellStyle name="Денежный 4 5" xfId="1053"/>
    <cellStyle name="Денежный 4 5 2" xfId="1054"/>
    <cellStyle name="Денежный 4 5 2 2" xfId="1055"/>
    <cellStyle name="Денежный 4 6" xfId="1056"/>
    <cellStyle name="Денежный 4 7" xfId="1057"/>
    <cellStyle name="Денежный 4 8" xfId="1058"/>
    <cellStyle name="Денежный 4 9" xfId="1059"/>
    <cellStyle name="Денежный 5" xfId="1060"/>
    <cellStyle name="Денежный 5 2" xfId="1061"/>
    <cellStyle name="Денежный 5 2 2" xfId="1062"/>
    <cellStyle name="Денежный 5 2 3" xfId="1063"/>
    <cellStyle name="Денежный 5 3" xfId="1064"/>
    <cellStyle name="Денежный 5 3 2" xfId="1065"/>
    <cellStyle name="Денежный 5 4" xfId="1066"/>
    <cellStyle name="Денежный 5 5" xfId="1067"/>
    <cellStyle name="Денежный 5 5 2" xfId="1068"/>
    <cellStyle name="Денежный 5 5 3" xfId="1069"/>
    <cellStyle name="Денежный 6" xfId="1070"/>
    <cellStyle name="Денежный 6 10" xfId="1071"/>
    <cellStyle name="Денежный 6 11" xfId="1072"/>
    <cellStyle name="Денежный 6 12" xfId="1073"/>
    <cellStyle name="Денежный 6 2" xfId="1074"/>
    <cellStyle name="Денежный 6 2 2" xfId="1075"/>
    <cellStyle name="Денежный 6 2 3" xfId="1076"/>
    <cellStyle name="Денежный 6 3" xfId="1077"/>
    <cellStyle name="Денежный 6 4" xfId="1078"/>
    <cellStyle name="Денежный 6 5" xfId="1079"/>
    <cellStyle name="Денежный 6 5 2" xfId="1080"/>
    <cellStyle name="Денежный 6 5 3" xfId="1081"/>
    <cellStyle name="Денежный 6 6" xfId="1082"/>
    <cellStyle name="Денежный 6 7" xfId="1083"/>
    <cellStyle name="Денежный 6 7 2" xfId="1084"/>
    <cellStyle name="Денежный 6 7 3" xfId="1085"/>
    <cellStyle name="Денежный 6 7 4" xfId="1086"/>
    <cellStyle name="Денежный 6 7 5" xfId="1087"/>
    <cellStyle name="Денежный 6 7 6" xfId="1088"/>
    <cellStyle name="Денежный 6 8" xfId="1089"/>
    <cellStyle name="Денежный 6 8 2" xfId="1090"/>
    <cellStyle name="Денежный 6 8 3" xfId="1091"/>
    <cellStyle name="Денежный 6 8 4" xfId="1092"/>
    <cellStyle name="Денежный 6 9" xfId="1093"/>
    <cellStyle name="Денежный 7 2" xfId="1094"/>
    <cellStyle name="Денежный 7 2 2" xfId="1095"/>
    <cellStyle name="Денежный 7 2 3" xfId="1096"/>
    <cellStyle name="Денежный 7 3" xfId="1097"/>
    <cellStyle name="Денежный 7 4" xfId="1098"/>
    <cellStyle name="Денежный 7 5" xfId="1099"/>
    <cellStyle name="Денежный 7 5 2" xfId="1100"/>
    <cellStyle name="Денежный 7 5 3" xfId="1101"/>
    <cellStyle name="Денежный 7 6" xfId="1102"/>
    <cellStyle name="Денежный 8 2" xfId="1103"/>
    <cellStyle name="Денежный 8 2 2" xfId="1104"/>
    <cellStyle name="Денежный 8 2 3" xfId="1105"/>
    <cellStyle name="Денежный 8 3" xfId="1106"/>
    <cellStyle name="Денежный 8 3 2" xfId="1107"/>
    <cellStyle name="Денежный 8 4" xfId="1108"/>
    <cellStyle name="Денежный 8 5" xfId="1109"/>
    <cellStyle name="Денежный 8 5 2" xfId="1110"/>
    <cellStyle name="Денежный 8 5 3" xfId="1111"/>
    <cellStyle name="Денежный 8 6" xfId="1112"/>
    <cellStyle name="Денежный 9 2" xfId="1113"/>
    <cellStyle name="Денежный 9 2 2" xfId="1114"/>
    <cellStyle name="Денежный 9 2 3" xfId="1115"/>
    <cellStyle name="Денежный 9 2 4" xfId="1116"/>
    <cellStyle name="Денежный 9 3" xfId="1117"/>
    <cellStyle name="Заголовок 1 2" xfId="1118"/>
    <cellStyle name="Заголовок 1 3" xfId="1119"/>
    <cellStyle name="Заголовок 1 4" xfId="1120"/>
    <cellStyle name="Заголовок 2 2" xfId="1121"/>
    <cellStyle name="Заголовок 2 3" xfId="1122"/>
    <cellStyle name="Заголовок 2 4" xfId="1123"/>
    <cellStyle name="Заголовок 3 2" xfId="1124"/>
    <cellStyle name="Заголовок 3 3" xfId="1125"/>
    <cellStyle name="Заголовок 3 4" xfId="1126"/>
    <cellStyle name="Заголовок 4 2" xfId="1127"/>
    <cellStyle name="Заголовок 4 3" xfId="1128"/>
    <cellStyle name="Заголовок 4 4" xfId="1129"/>
    <cellStyle name="Итог 2" xfId="1130"/>
    <cellStyle name="Итог 3" xfId="1131"/>
    <cellStyle name="Итог 4" xfId="1132"/>
    <cellStyle name="Контрольная ячейка 2" xfId="1133"/>
    <cellStyle name="Контрольная ячейка 2 2" xfId="1134"/>
    <cellStyle name="Контрольная ячейка 3" xfId="1135"/>
    <cellStyle name="Контрольная ячейка 4" xfId="1136"/>
    <cellStyle name="Контрольная ячейка 5" xfId="1137"/>
    <cellStyle name="Название 2" xfId="1138"/>
    <cellStyle name="Название 3" xfId="1139"/>
    <cellStyle name="Название 4" xfId="1140"/>
    <cellStyle name="Нейтральный 2" xfId="1141"/>
    <cellStyle name="Нейтральный 2 2" xfId="1142"/>
    <cellStyle name="Нейтральный 3" xfId="1143"/>
    <cellStyle name="Нейтральный 4" xfId="1144"/>
    <cellStyle name="Нейтральный 5" xfId="1145"/>
    <cellStyle name="Обычный" xfId="0" builtinId="0"/>
    <cellStyle name="Обычный 10" xfId="1146"/>
    <cellStyle name="Обычный 10 2" xfId="12"/>
    <cellStyle name="Обычный 10 3" xfId="1147"/>
    <cellStyle name="Обычный 11" xfId="1148"/>
    <cellStyle name="Обычный 11 10" xfId="1149"/>
    <cellStyle name="Обычный 11 11" xfId="1150"/>
    <cellStyle name="Обычный 11 12" xfId="1151"/>
    <cellStyle name="Обычный 11 12 2" xfId="1152"/>
    <cellStyle name="Обычный 11 2" xfId="1153"/>
    <cellStyle name="Обычный 11 3" xfId="1154"/>
    <cellStyle name="Обычный 11 4" xfId="1155"/>
    <cellStyle name="Обычный 11 5" xfId="1156"/>
    <cellStyle name="Обычный 11 6" xfId="1157"/>
    <cellStyle name="Обычный 11 7" xfId="1158"/>
    <cellStyle name="Обычный 11 8" xfId="1159"/>
    <cellStyle name="Обычный 11 9" xfId="1160"/>
    <cellStyle name="Обычный 12" xfId="1161"/>
    <cellStyle name="Обычный 13" xfId="1162"/>
    <cellStyle name="Обычный 13 2" xfId="1163"/>
    <cellStyle name="Обычный 14" xfId="1164"/>
    <cellStyle name="Обычный 14 2" xfId="1165"/>
    <cellStyle name="Обычный 14 3" xfId="1166"/>
    <cellStyle name="Обычный 14 4" xfId="1167"/>
    <cellStyle name="Обычный 14 5" xfId="1168"/>
    <cellStyle name="Обычный 14 6" xfId="1169"/>
    <cellStyle name="Обычный 15" xfId="1170"/>
    <cellStyle name="Обычный 15 2" xfId="1171"/>
    <cellStyle name="Обычный 16" xfId="1172"/>
    <cellStyle name="Обычный 17" xfId="1173"/>
    <cellStyle name="Обычный 17 2" xfId="1174"/>
    <cellStyle name="Обычный 17 3" xfId="1175"/>
    <cellStyle name="Обычный 17 4" xfId="1176"/>
    <cellStyle name="Обычный 17 5" xfId="1177"/>
    <cellStyle name="Обычный 17 6" xfId="1178"/>
    <cellStyle name="Обычный 17 7" xfId="1179"/>
    <cellStyle name="Обычный 18" xfId="1180"/>
    <cellStyle name="Обычный 18 2" xfId="1181"/>
    <cellStyle name="Обычный 18 3" xfId="1182"/>
    <cellStyle name="Обычный 19" xfId="1183"/>
    <cellStyle name="Обычный 2" xfId="8"/>
    <cellStyle name="Обычный 2 10" xfId="1184"/>
    <cellStyle name="Обычный 2 10 2" xfId="1185"/>
    <cellStyle name="Обычный 2 11" xfId="1186"/>
    <cellStyle name="Обычный 2 12" xfId="1187"/>
    <cellStyle name="Обычный 2 13" xfId="1188"/>
    <cellStyle name="Обычный 2 14" xfId="1189"/>
    <cellStyle name="Обычный 2 14 10" xfId="1190"/>
    <cellStyle name="Обычный 2 14 10 2" xfId="1191"/>
    <cellStyle name="Обычный 2 14 11" xfId="1192"/>
    <cellStyle name="Обычный 2 14 12" xfId="1193"/>
    <cellStyle name="Обычный 2 14 2" xfId="1194"/>
    <cellStyle name="Обычный 2 14 2 2" xfId="1195"/>
    <cellStyle name="Обычный 2 14 3" xfId="1196"/>
    <cellStyle name="Обычный 2 14 4" xfId="1197"/>
    <cellStyle name="Обычный 2 14 5" xfId="1198"/>
    <cellStyle name="Обычный 2 14 6" xfId="1199"/>
    <cellStyle name="Обычный 2 14 7" xfId="1200"/>
    <cellStyle name="Обычный 2 14 8" xfId="1201"/>
    <cellStyle name="Обычный 2 14 9" xfId="1202"/>
    <cellStyle name="Обычный 2 15" xfId="1203"/>
    <cellStyle name="Обычный 2 16" xfId="1204"/>
    <cellStyle name="Обычный 2 17" xfId="1205"/>
    <cellStyle name="Обычный 2 18" xfId="1206"/>
    <cellStyle name="Обычный 2 19" xfId="1207"/>
    <cellStyle name="Обычный 2 2" xfId="1208"/>
    <cellStyle name="Обычный 2 2 10" xfId="1209"/>
    <cellStyle name="Обычный 2 2 10 2" xfId="1210"/>
    <cellStyle name="Обычный 2 2 11" xfId="1211"/>
    <cellStyle name="Обычный 2 2 12" xfId="1212"/>
    <cellStyle name="Обычный 2 2 13" xfId="1213"/>
    <cellStyle name="Обычный 2 2 14" xfId="1214"/>
    <cellStyle name="Обычный 2 2 15" xfId="1215"/>
    <cellStyle name="Обычный 2 2 16" xfId="1216"/>
    <cellStyle name="Обычный 2 2 17" xfId="1217"/>
    <cellStyle name="Обычный 2 2 18" xfId="1218"/>
    <cellStyle name="Обычный 2 2 2" xfId="20"/>
    <cellStyle name="Обычный 2 2 2 2" xfId="1219"/>
    <cellStyle name="Обычный 2 2 2 2 2" xfId="1220"/>
    <cellStyle name="Обычный 2 2 2 2 3" xfId="1221"/>
    <cellStyle name="Обычный 2 2 2 2 4" xfId="1222"/>
    <cellStyle name="Обычный 2 2 2 2 5" xfId="1223"/>
    <cellStyle name="Обычный 2 2 2 2 6" xfId="1224"/>
    <cellStyle name="Обычный 2 2 2 3" xfId="1225"/>
    <cellStyle name="Обычный 2 2 2 3 2" xfId="1226"/>
    <cellStyle name="Обычный 2 2 2 4" xfId="1227"/>
    <cellStyle name="Обычный 2 2 2 4 2" xfId="1228"/>
    <cellStyle name="Обычный 2 2 2 4 3" xfId="1229"/>
    <cellStyle name="Обычный 2 2 2 4 4" xfId="1230"/>
    <cellStyle name="Обычный 2 2 2 5" xfId="1231"/>
    <cellStyle name="Обычный 2 2 2 5 2" xfId="1232"/>
    <cellStyle name="Обычный 2 2 2 5 3" xfId="1233"/>
    <cellStyle name="Обычный 2 2 2 5 4" xfId="1234"/>
    <cellStyle name="Обычный 2 2 2 6" xfId="1235"/>
    <cellStyle name="Обычный 2 2 2 7" xfId="1236"/>
    <cellStyle name="Обычный 2 2 2 8" xfId="1237"/>
    <cellStyle name="Обычный 2 2 2 9" xfId="1238"/>
    <cellStyle name="Обычный 2 2 3" xfId="19"/>
    <cellStyle name="Обычный 2 2 3 2" xfId="1239"/>
    <cellStyle name="Обычный 2 2 3 2 2" xfId="1240"/>
    <cellStyle name="Обычный 2 2 3 2 3" xfId="1241"/>
    <cellStyle name="Обычный 2 2 3 3" xfId="1242"/>
    <cellStyle name="Обычный 2 2 3 4" xfId="1243"/>
    <cellStyle name="Обычный 2 2 3 5" xfId="1244"/>
    <cellStyle name="Обычный 2 2 3 6" xfId="1245"/>
    <cellStyle name="Обычный 2 2 3 7" xfId="1246"/>
    <cellStyle name="Обычный 2 2 3 8" xfId="1247"/>
    <cellStyle name="Обычный 2 2 4" xfId="1248"/>
    <cellStyle name="Обычный 2 2 4 2" xfId="1249"/>
    <cellStyle name="Обычный 2 2 4 3" xfId="1250"/>
    <cellStyle name="Обычный 2 2 4 4" xfId="1251"/>
    <cellStyle name="Обычный 2 2 5" xfId="3"/>
    <cellStyle name="Обычный 2 2 5 2" xfId="1252"/>
    <cellStyle name="Обычный 2 2 5 3" xfId="1253"/>
    <cellStyle name="Обычный 2 2 5 4" xfId="1254"/>
    <cellStyle name="Обычный 2 2 5 5" xfId="1255"/>
    <cellStyle name="Обычный 2 2 6" xfId="1256"/>
    <cellStyle name="Обычный 2 2 7" xfId="1257"/>
    <cellStyle name="Обычный 2 2 8" xfId="1258"/>
    <cellStyle name="Обычный 2 2 9" xfId="1259"/>
    <cellStyle name="Обычный 2 2_База1 (version 1)" xfId="1260"/>
    <cellStyle name="Обычный 2 20" xfId="1261"/>
    <cellStyle name="Обычный 2 21" xfId="1262"/>
    <cellStyle name="Обычный 2 22" xfId="1263"/>
    <cellStyle name="Обычный 2 23" xfId="1264"/>
    <cellStyle name="Обычный 2 24" xfId="1265"/>
    <cellStyle name="Обычный 2 24 2" xfId="1266"/>
    <cellStyle name="Обычный 2 24 3" xfId="1267"/>
    <cellStyle name="Обычный 2 24 4" xfId="1268"/>
    <cellStyle name="Обычный 2 24 5" xfId="1269"/>
    <cellStyle name="Обычный 2 24 6" xfId="1270"/>
    <cellStyle name="Обычный 2 25" xfId="1271"/>
    <cellStyle name="Обычный 2 26" xfId="1272"/>
    <cellStyle name="Обычный 2 27" xfId="1273"/>
    <cellStyle name="Обычный 2 28" xfId="1274"/>
    <cellStyle name="Обычный 2 29" xfId="1275"/>
    <cellStyle name="Обычный 2 3" xfId="1276"/>
    <cellStyle name="Обычный 2 3 2" xfId="2"/>
    <cellStyle name="Обычный 2 3 2 2" xfId="1277"/>
    <cellStyle name="Обычный 2 3 2 3" xfId="1278"/>
    <cellStyle name="Обычный 2 3 3" xfId="1279"/>
    <cellStyle name="Обычный 2 3 4" xfId="1280"/>
    <cellStyle name="Обычный 2 3 5" xfId="1281"/>
    <cellStyle name="Обычный 2 3 6" xfId="1282"/>
    <cellStyle name="Обычный 2 3 7" xfId="1283"/>
    <cellStyle name="Обычный 2 3 8" xfId="1284"/>
    <cellStyle name="Обычный 2 3 9" xfId="1285"/>
    <cellStyle name="Обычный 2 30" xfId="1286"/>
    <cellStyle name="Обычный 2 31" xfId="1287"/>
    <cellStyle name="Обычный 2 32" xfId="1288"/>
    <cellStyle name="Обычный 2 33" xfId="1289"/>
    <cellStyle name="Обычный 2 33 2" xfId="1290"/>
    <cellStyle name="Обычный 2 34" xfId="1291"/>
    <cellStyle name="Обычный 2 35" xfId="1292"/>
    <cellStyle name="Обычный 2 36" xfId="1293"/>
    <cellStyle name="Обычный 2 37" xfId="1294"/>
    <cellStyle name="Обычный 2 38" xfId="1295"/>
    <cellStyle name="Обычный 2 39" xfId="1296"/>
    <cellStyle name="Обычный 2 4" xfId="1297"/>
    <cellStyle name="Обычный 2 4 10" xfId="1298"/>
    <cellStyle name="Обычный 2 4 2" xfId="1299"/>
    <cellStyle name="Обычный 2 4 2 2" xfId="1300"/>
    <cellStyle name="Обычный 2 4 2 3" xfId="1301"/>
    <cellStyle name="Обычный 2 4 3" xfId="1302"/>
    <cellStyle name="Обычный 2 4 4" xfId="1303"/>
    <cellStyle name="Обычный 2 4 5" xfId="1304"/>
    <cellStyle name="Обычный 2 4 6" xfId="1305"/>
    <cellStyle name="Обычный 2 4 7" xfId="1306"/>
    <cellStyle name="Обычный 2 4 8" xfId="1307"/>
    <cellStyle name="Обычный 2 4 9" xfId="1308"/>
    <cellStyle name="Обычный 2 40" xfId="1309"/>
    <cellStyle name="Обычный 2 47" xfId="1310"/>
    <cellStyle name="Обычный 2 5" xfId="1311"/>
    <cellStyle name="Обычный 2 5 2" xfId="1312"/>
    <cellStyle name="Обычный 2 5 2 2" xfId="1313"/>
    <cellStyle name="Обычный 2 5 3" xfId="1314"/>
    <cellStyle name="Обычный 2 5 3 2" xfId="1315"/>
    <cellStyle name="Обычный 2 5 3 3" xfId="1316"/>
    <cellStyle name="Обычный 2 5 4" xfId="1317"/>
    <cellStyle name="Обычный 2 51" xfId="1318"/>
    <cellStyle name="Обычный 2 6" xfId="1319"/>
    <cellStyle name="Обычный 2 6 2" xfId="1320"/>
    <cellStyle name="Обычный 2 6 2 2" xfId="1321"/>
    <cellStyle name="Обычный 2 6 2 3" xfId="1322"/>
    <cellStyle name="Обычный 2 7" xfId="1323"/>
    <cellStyle name="Обычный 2 8" xfId="1324"/>
    <cellStyle name="Обычный 2 9" xfId="1325"/>
    <cellStyle name="Обычный 2_Выездка ноябрь 2010 г." xfId="1326"/>
    <cellStyle name="Обычный 20" xfId="1327"/>
    <cellStyle name="Обычный 21" xfId="1328"/>
    <cellStyle name="Обычный 22" xfId="1329"/>
    <cellStyle name="Обычный 23" xfId="1330"/>
    <cellStyle name="Обычный 24" xfId="1331"/>
    <cellStyle name="Обычный 25" xfId="1332"/>
    <cellStyle name="Обычный 26" xfId="1333"/>
    <cellStyle name="Обычный 27" xfId="1334"/>
    <cellStyle name="Обычный 27 2" xfId="1335"/>
    <cellStyle name="Обычный 28" xfId="1336"/>
    <cellStyle name="Обычный 29" xfId="1337"/>
    <cellStyle name="Обычный 3" xfId="1338"/>
    <cellStyle name="Обычный 3 10" xfId="1339"/>
    <cellStyle name="Обычный 3 11" xfId="1340"/>
    <cellStyle name="Обычный 3 12" xfId="1341"/>
    <cellStyle name="Обычный 3 13" xfId="1342"/>
    <cellStyle name="Обычный 3 13 2" xfId="1343"/>
    <cellStyle name="Обычный 3 13_pudost_16-07_17_startovye" xfId="1344"/>
    <cellStyle name="Обычный 3 14" xfId="1345"/>
    <cellStyle name="Обычный 3 15" xfId="1346"/>
    <cellStyle name="Обычный 3 16" xfId="1347"/>
    <cellStyle name="Обычный 3 17" xfId="1348"/>
    <cellStyle name="Обычный 3 18" xfId="1349"/>
    <cellStyle name="Обычный 3 19" xfId="1350"/>
    <cellStyle name="Обычный 3 2" xfId="1351"/>
    <cellStyle name="Обычный 3 2 10" xfId="1352"/>
    <cellStyle name="Обычный 3 2 11" xfId="1353"/>
    <cellStyle name="Обычный 3 2 2" xfId="1354"/>
    <cellStyle name="Обычный 3 2 2 10" xfId="1355"/>
    <cellStyle name="Обычный 3 2 2 2" xfId="1356"/>
    <cellStyle name="Обычный 3 2 2 2 2" xfId="1357"/>
    <cellStyle name="Обычный 3 2 2 3" xfId="1358"/>
    <cellStyle name="Обычный 3 2 2 4" xfId="1359"/>
    <cellStyle name="Обычный 3 2 2 5" xfId="1360"/>
    <cellStyle name="Обычный 3 2 2 6" xfId="1361"/>
    <cellStyle name="Обычный 3 2 2 7" xfId="1362"/>
    <cellStyle name="Обычный 3 2 2 8" xfId="1363"/>
    <cellStyle name="Обычный 3 2 2 9" xfId="1364"/>
    <cellStyle name="Обычный 3 2 3" xfId="1365"/>
    <cellStyle name="Обычный 3 2 4" xfId="1366"/>
    <cellStyle name="Обычный 3 2 4 2" xfId="1367"/>
    <cellStyle name="Обычный 3 2 5" xfId="1368"/>
    <cellStyle name="Обычный 3 2 6" xfId="1369"/>
    <cellStyle name="Обычный 3 2 7" xfId="1370"/>
    <cellStyle name="Обычный 3 2 8" xfId="1371"/>
    <cellStyle name="Обычный 3 2 9" xfId="1372"/>
    <cellStyle name="Обычный 3 20" xfId="1373"/>
    <cellStyle name="Обычный 3 21" xfId="1374"/>
    <cellStyle name="Обычный 3 22" xfId="1375"/>
    <cellStyle name="Обычный 3 3" xfId="1376"/>
    <cellStyle name="Обычный 3 3 2" xfId="1377"/>
    <cellStyle name="Обычный 3 3 2 2" xfId="1378"/>
    <cellStyle name="Обычный 3 3 3" xfId="1379"/>
    <cellStyle name="Обычный 3 3 3 2" xfId="1380"/>
    <cellStyle name="Обычный 3 3 4" xfId="1381"/>
    <cellStyle name="Обычный 3 4" xfId="1382"/>
    <cellStyle name="Обычный 3 4 2" xfId="1383"/>
    <cellStyle name="Обычный 3 5" xfId="1384"/>
    <cellStyle name="Обычный 3 5 2" xfId="1385"/>
    <cellStyle name="Обычный 3 5 3" xfId="1386"/>
    <cellStyle name="Обычный 3 5 4" xfId="1387"/>
    <cellStyle name="Обычный 3 6" xfId="1388"/>
    <cellStyle name="Обычный 3 7" xfId="1389"/>
    <cellStyle name="Обычный 3 8" xfId="1390"/>
    <cellStyle name="Обычный 3 9" xfId="1391"/>
    <cellStyle name="Обычный 3 9 2" xfId="1392"/>
    <cellStyle name="Обычный 3_Троеборье спартакиада 2014" xfId="1393"/>
    <cellStyle name="Обычный 30" xfId="1394"/>
    <cellStyle name="Обычный 31" xfId="1395"/>
    <cellStyle name="Обычный 32" xfId="1396"/>
    <cellStyle name="Обычный 34" xfId="1397"/>
    <cellStyle name="Обычный 35" xfId="1398"/>
    <cellStyle name="Обычный 36" xfId="1399"/>
    <cellStyle name="Обычный 39" xfId="1400"/>
    <cellStyle name="Обычный 4" xfId="1401"/>
    <cellStyle name="Обычный 4 10" xfId="1402"/>
    <cellStyle name="Обычный 4 11" xfId="1403"/>
    <cellStyle name="Обычный 4 12" xfId="1404"/>
    <cellStyle name="Обычный 4 13" xfId="1405"/>
    <cellStyle name="Обычный 4 13 2" xfId="1406"/>
    <cellStyle name="Обычный 4 14" xfId="1407"/>
    <cellStyle name="Обычный 4 14 2" xfId="1408"/>
    <cellStyle name="Обычный 4 14 3" xfId="1409"/>
    <cellStyle name="Обычный 4 14 4" xfId="1410"/>
    <cellStyle name="Обычный 4 15" xfId="1411"/>
    <cellStyle name="Обычный 4 16" xfId="1412"/>
    <cellStyle name="Обычный 4 17" xfId="1413"/>
    <cellStyle name="Обычный 4 2" xfId="1"/>
    <cellStyle name="Обычный 4 2 2" xfId="18"/>
    <cellStyle name="Обычный 4 2 2 2" xfId="1414"/>
    <cellStyle name="Обычный 4 2 3" xfId="1415"/>
    <cellStyle name="Обычный 4 3" xfId="1416"/>
    <cellStyle name="Обычный 4 4" xfId="1417"/>
    <cellStyle name="Обычный 4 5" xfId="1418"/>
    <cellStyle name="Обычный 4 6" xfId="1419"/>
    <cellStyle name="Обычный 4 7" xfId="1420"/>
    <cellStyle name="Обычный 4 8" xfId="1421"/>
    <cellStyle name="Обычный 4 9" xfId="1422"/>
    <cellStyle name="Обычный 4_Фаворит конкур сентябрь 2015" xfId="1423"/>
    <cellStyle name="Обычный 40" xfId="1424"/>
    <cellStyle name="Обычный 42" xfId="1425"/>
    <cellStyle name="Обычный 43" xfId="1426"/>
    <cellStyle name="Обычный 45" xfId="1427"/>
    <cellStyle name="Обычный 5" xfId="1428"/>
    <cellStyle name="Обычный 5 10" xfId="1429"/>
    <cellStyle name="Обычный 5 11" xfId="1430"/>
    <cellStyle name="Обычный 5 12" xfId="1431"/>
    <cellStyle name="Обычный 5 13" xfId="1432"/>
    <cellStyle name="Обычный 5 14" xfId="1433"/>
    <cellStyle name="Обычный 5 14 2" xfId="1434"/>
    <cellStyle name="Обычный 5 15" xfId="1435"/>
    <cellStyle name="Обычный 5 16" xfId="1436"/>
    <cellStyle name="Обычный 5 17" xfId="1437"/>
    <cellStyle name="Обычный 5 18" xfId="1438"/>
    <cellStyle name="Обычный 5 19" xfId="1439"/>
    <cellStyle name="Обычный 5 2" xfId="1440"/>
    <cellStyle name="Обычный 5 2 2" xfId="1441"/>
    <cellStyle name="Обычный 5 2 2 2" xfId="1442"/>
    <cellStyle name="Обычный 5 2 3" xfId="1443"/>
    <cellStyle name="Обычный 5 20" xfId="1444"/>
    <cellStyle name="Обычный 5 21" xfId="1445"/>
    <cellStyle name="Обычный 5 22" xfId="1446"/>
    <cellStyle name="Обычный 5 23" xfId="1447"/>
    <cellStyle name="Обычный 5 3" xfId="1448"/>
    <cellStyle name="Обычный 5 3 2" xfId="1449"/>
    <cellStyle name="Обычный 5 3 3" xfId="1450"/>
    <cellStyle name="Обычный 5 3 4" xfId="1451"/>
    <cellStyle name="Обычный 5 4" xfId="1452"/>
    <cellStyle name="Обычный 5 4 2" xfId="1453"/>
    <cellStyle name="Обычный 5 4 2 2" xfId="1454"/>
    <cellStyle name="Обычный 5 4 3" xfId="1455"/>
    <cellStyle name="Обычный 5 5" xfId="1456"/>
    <cellStyle name="Обычный 5 6" xfId="1457"/>
    <cellStyle name="Обычный 5 7" xfId="1458"/>
    <cellStyle name="Обычный 5 8" xfId="1459"/>
    <cellStyle name="Обычный 5 9" xfId="1460"/>
    <cellStyle name="Обычный 5_15_06_2014_prinevskoe" xfId="1461"/>
    <cellStyle name="Обычный 6" xfId="1462"/>
    <cellStyle name="Обычный 6 10" xfId="1463"/>
    <cellStyle name="Обычный 6 11" xfId="1464"/>
    <cellStyle name="Обычный 6 12" xfId="1465"/>
    <cellStyle name="Обычный 6 13" xfId="1466"/>
    <cellStyle name="Обычный 6 14" xfId="1467"/>
    <cellStyle name="Обычный 6 15" xfId="1468"/>
    <cellStyle name="Обычный 6 16" xfId="1469"/>
    <cellStyle name="Обычный 6 17" xfId="1470"/>
    <cellStyle name="Обычный 6 18" xfId="1471"/>
    <cellStyle name="Обычный 6 19" xfId="1472"/>
    <cellStyle name="Обычный 6 2" xfId="1473"/>
    <cellStyle name="Обычный 6 2 2" xfId="1474"/>
    <cellStyle name="Обычный 6 3" xfId="14"/>
    <cellStyle name="Обычный 6 3 2" xfId="1475"/>
    <cellStyle name="Обычный 6 3 3" xfId="1476"/>
    <cellStyle name="Обычный 6 4" xfId="1477"/>
    <cellStyle name="Обычный 6 4 2" xfId="1478"/>
    <cellStyle name="Обычный 6 5" xfId="1479"/>
    <cellStyle name="Обычный 6 6" xfId="1480"/>
    <cellStyle name="Обычный 6 7" xfId="1481"/>
    <cellStyle name="Обычный 6 8" xfId="1482"/>
    <cellStyle name="Обычный 6 9" xfId="1483"/>
    <cellStyle name="Обычный 7" xfId="1484"/>
    <cellStyle name="Обычный 7 10" xfId="1485"/>
    <cellStyle name="Обычный 7 11" xfId="1486"/>
    <cellStyle name="Обычный 7 12" xfId="1487"/>
    <cellStyle name="Обычный 7 13" xfId="1488"/>
    <cellStyle name="Обычный 7 2" xfId="1489"/>
    <cellStyle name="Обычный 7 2 2" xfId="1490"/>
    <cellStyle name="Обычный 7 3" xfId="1491"/>
    <cellStyle name="Обычный 7 4" xfId="1492"/>
    <cellStyle name="Обычный 7 5" xfId="1493"/>
    <cellStyle name="Обычный 7 6" xfId="1494"/>
    <cellStyle name="Обычный 7 7" xfId="1495"/>
    <cellStyle name="Обычный 7 8" xfId="1496"/>
    <cellStyle name="Обычный 7 9" xfId="1497"/>
    <cellStyle name="Обычный 8" xfId="1498"/>
    <cellStyle name="Обычный 8 2" xfId="1499"/>
    <cellStyle name="Обычный 8 2 2" xfId="1500"/>
    <cellStyle name="Обычный 8 3" xfId="1501"/>
    <cellStyle name="Обычный 8 4" xfId="1502"/>
    <cellStyle name="Обычный 8 5" xfId="1503"/>
    <cellStyle name="Обычный 9" xfId="1504"/>
    <cellStyle name="Обычный 9 2" xfId="1505"/>
    <cellStyle name="Обычный 9 2 2" xfId="1506"/>
    <cellStyle name="Обычный 9 3" xfId="1507"/>
    <cellStyle name="Обычный_Выездка ноябрь 2010 г. 2 2 2" xfId="6"/>
    <cellStyle name="Обычный_Выездка технические1" xfId="13"/>
    <cellStyle name="Обычный_Детские выездка.xls5" xfId="17"/>
    <cellStyle name="Обычный_Измайлово-2003 2" xfId="4"/>
    <cellStyle name="Обычный_Лист Microsoft Excel 2" xfId="10"/>
    <cellStyle name="Обычный_Нижний-10" xfId="5"/>
    <cellStyle name="Обычный_ПРИМЕРЫ ТЕХ.РЕЗУЛЬТАТОВ - Конкур" xfId="9"/>
    <cellStyle name="Обычный_Россия (В) юниоры" xfId="11"/>
    <cellStyle name="Обычный_Россия (В) юниоры 3" xfId="16"/>
    <cellStyle name="Обычный_Тех.рез.езда молод.лош." xfId="15"/>
    <cellStyle name="Обычный_ЧМ выездка" xfId="7"/>
    <cellStyle name="Плохой 2" xfId="1508"/>
    <cellStyle name="Плохой 2 2" xfId="1509"/>
    <cellStyle name="Плохой 3" xfId="1510"/>
    <cellStyle name="Плохой 4" xfId="1511"/>
    <cellStyle name="Плохой 5" xfId="1512"/>
    <cellStyle name="Пояснение 2" xfId="1513"/>
    <cellStyle name="Пояснение 3" xfId="1514"/>
    <cellStyle name="Пояснение 4" xfId="1515"/>
    <cellStyle name="Примечание 2" xfId="1516"/>
    <cellStyle name="Примечание 2 2" xfId="1517"/>
    <cellStyle name="Примечание 2 2 2" xfId="1518"/>
    <cellStyle name="Примечание 3" xfId="1519"/>
    <cellStyle name="Примечание 4" xfId="1520"/>
    <cellStyle name="Примечание 5" xfId="1521"/>
    <cellStyle name="Примечание 6" xfId="1522"/>
    <cellStyle name="Процентный 2" xfId="1523"/>
    <cellStyle name="Процентный 2 2" xfId="1524"/>
    <cellStyle name="Связанная ячейка 2" xfId="1525"/>
    <cellStyle name="Связанная ячейка 3" xfId="1526"/>
    <cellStyle name="Связанная ячейка 4" xfId="1527"/>
    <cellStyle name="Текст предупреждения 2" xfId="1528"/>
    <cellStyle name="Текст предупреждения 3" xfId="1529"/>
    <cellStyle name="Текст предупреждения 4" xfId="1530"/>
    <cellStyle name="Финансовый 2" xfId="1531"/>
    <cellStyle name="Финансовый 2 2" xfId="1532"/>
    <cellStyle name="Финансовый 2 2 2" xfId="1533"/>
    <cellStyle name="Финансовый 2 2 2 2" xfId="1534"/>
    <cellStyle name="Финансовый 2 2 3" xfId="1535"/>
    <cellStyle name="Финансовый 2 2 4" xfId="1536"/>
    <cellStyle name="Финансовый 2 2 4 2" xfId="1537"/>
    <cellStyle name="Финансовый 2 2 5" xfId="1538"/>
    <cellStyle name="Финансовый 2 2 5 2" xfId="1539"/>
    <cellStyle name="Финансовый 2 2 6" xfId="1540"/>
    <cellStyle name="Финансовый 2 2 6 2" xfId="1541"/>
    <cellStyle name="Финансовый 2 2 7" xfId="1542"/>
    <cellStyle name="Финансовый 2 3" xfId="1543"/>
    <cellStyle name="Финансовый 2 3 2" xfId="1544"/>
    <cellStyle name="Финансовый 2 4" xfId="1545"/>
    <cellStyle name="Финансовый 2 4 2" xfId="1546"/>
    <cellStyle name="Финансовый 2 5" xfId="1547"/>
    <cellStyle name="Финансовый 3" xfId="1548"/>
    <cellStyle name="Финансовый 3 2" xfId="1549"/>
    <cellStyle name="Финансовый 3 2 2" xfId="1550"/>
    <cellStyle name="Финансовый 3 3" xfId="1551"/>
    <cellStyle name="Финансовый 3 4" xfId="1552"/>
    <cellStyle name="Финансовый 4" xfId="1553"/>
    <cellStyle name="Хороший 2" xfId="1554"/>
    <cellStyle name="Хороший 2 2" xfId="1555"/>
    <cellStyle name="Хороший 3" xfId="1556"/>
    <cellStyle name="Хороший 4" xfId="1557"/>
    <cellStyle name="Хороший 5" xfId="1558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514350</xdr:colOff>
      <xdr:row>22</xdr:row>
      <xdr:rowOff>114300</xdr:rowOff>
    </xdr:from>
    <xdr:to>
      <xdr:col>30</xdr:col>
      <xdr:colOff>333375</xdr:colOff>
      <xdr:row>23</xdr:row>
      <xdr:rowOff>200026</xdr:rowOff>
    </xdr:to>
    <xdr:pic>
      <xdr:nvPicPr>
        <xdr:cNvPr id="2" name="Рисунок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5725" y="151447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MaximaEquisport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S31"/>
  <sheetViews>
    <sheetView view="pageBreakPreview" topLeftCell="A2" zoomScale="90" zoomScaleNormal="50" zoomScaleSheetLayoutView="90" workbookViewId="0">
      <selection activeCell="T27" sqref="T27"/>
    </sheetView>
  </sheetViews>
  <sheetFormatPr defaultRowHeight="15.75" x14ac:dyDescent="0.2"/>
  <cols>
    <col min="1" max="1" width="5.28515625" style="45" customWidth="1"/>
    <col min="2" max="2" width="26.5703125" style="46" customWidth="1"/>
    <col min="3" max="3" width="3" style="46" hidden="1" customWidth="1"/>
    <col min="4" max="4" width="6.85546875" style="47" customWidth="1"/>
    <col min="5" max="5" width="50.7109375" style="48" customWidth="1"/>
    <col min="6" max="6" width="7.85546875" style="47" hidden="1" customWidth="1"/>
    <col min="7" max="7" width="7.140625" style="46" hidden="1" customWidth="1"/>
    <col min="8" max="8" width="22.28515625" style="46" customWidth="1"/>
    <col min="9" max="9" width="7.7109375" style="46" customWidth="1"/>
    <col min="10" max="10" width="8.85546875" style="49" customWidth="1"/>
    <col min="11" max="11" width="3.85546875" style="46" customWidth="1"/>
    <col min="12" max="12" width="7.85546875" style="46" customWidth="1"/>
    <col min="13" max="13" width="8.5703125" style="46" customWidth="1"/>
    <col min="14" max="14" width="3.5703125" style="46" customWidth="1"/>
    <col min="15" max="15" width="7.28515625" style="46" customWidth="1"/>
    <col min="16" max="16" width="8.42578125" style="46" customWidth="1"/>
    <col min="17" max="17" width="4" style="46" customWidth="1"/>
    <col min="18" max="19" width="3.42578125" style="46" customWidth="1"/>
    <col min="20" max="20" width="7.5703125" style="46" customWidth="1"/>
    <col min="21" max="21" width="6.42578125" style="46" hidden="1" customWidth="1"/>
    <col min="22" max="22" width="8.28515625" style="46" customWidth="1"/>
    <col min="23" max="23" width="5.5703125" style="18" customWidth="1"/>
    <col min="24" max="16384" width="9.140625" style="18"/>
  </cols>
  <sheetData>
    <row r="1" spans="1:253" s="7" customFormat="1" ht="45" hidden="1" customHeight="1" x14ac:dyDescent="0.25">
      <c r="A1" s="6" t="s">
        <v>16</v>
      </c>
      <c r="C1" s="8" t="s">
        <v>17</v>
      </c>
      <c r="D1" s="9"/>
      <c r="F1" s="9"/>
      <c r="G1" s="8" t="s">
        <v>18</v>
      </c>
      <c r="H1" s="8"/>
      <c r="I1" s="10"/>
      <c r="J1" s="11" t="s">
        <v>19</v>
      </c>
      <c r="K1" s="12"/>
      <c r="L1" s="13"/>
      <c r="M1" s="14" t="s">
        <v>20</v>
      </c>
      <c r="N1" s="12"/>
      <c r="O1" s="13"/>
      <c r="P1" s="14" t="s">
        <v>20</v>
      </c>
      <c r="Q1" s="12"/>
      <c r="R1" s="12"/>
      <c r="S1" s="12"/>
      <c r="V1" s="15" t="s">
        <v>21</v>
      </c>
      <c r="W1" s="12"/>
      <c r="Y1" s="16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O1" s="17"/>
    </row>
    <row r="2" spans="1:253" ht="33" customHeight="1" x14ac:dyDescent="0.2">
      <c r="A2" s="207" t="s">
        <v>85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203"/>
      <c r="CS2" s="203"/>
      <c r="CT2" s="203"/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203"/>
      <c r="DI2" s="203"/>
      <c r="DJ2" s="203"/>
      <c r="DK2" s="203"/>
      <c r="DL2" s="203"/>
      <c r="DM2" s="203"/>
      <c r="DN2" s="203"/>
      <c r="DO2" s="203"/>
      <c r="DP2" s="203"/>
      <c r="DQ2" s="203"/>
      <c r="DR2" s="203"/>
      <c r="DS2" s="203"/>
      <c r="DT2" s="203"/>
      <c r="DU2" s="203"/>
      <c r="DV2" s="203"/>
      <c r="DW2" s="203"/>
      <c r="DX2" s="203"/>
      <c r="DY2" s="203"/>
      <c r="DZ2" s="203"/>
      <c r="EA2" s="203"/>
      <c r="EB2" s="203"/>
      <c r="EC2" s="203"/>
      <c r="ED2" s="203"/>
      <c r="EE2" s="203"/>
      <c r="EF2" s="203"/>
      <c r="EG2" s="203"/>
      <c r="EH2" s="203"/>
      <c r="EI2" s="203"/>
      <c r="EJ2" s="203"/>
      <c r="EK2" s="203"/>
      <c r="EL2" s="203"/>
      <c r="EM2" s="203"/>
      <c r="EN2" s="203"/>
      <c r="EO2" s="203"/>
      <c r="EP2" s="203"/>
      <c r="EQ2" s="203"/>
      <c r="ER2" s="203"/>
      <c r="ES2" s="203"/>
      <c r="ET2" s="203"/>
      <c r="EU2" s="203"/>
      <c r="EV2" s="203"/>
      <c r="EW2" s="203"/>
      <c r="EX2" s="203"/>
      <c r="EY2" s="203"/>
      <c r="EZ2" s="203"/>
      <c r="FA2" s="203"/>
      <c r="FB2" s="203"/>
      <c r="FC2" s="203"/>
      <c r="FD2" s="203"/>
      <c r="FE2" s="203"/>
      <c r="FF2" s="203"/>
      <c r="FG2" s="203"/>
      <c r="FH2" s="203"/>
      <c r="FI2" s="203"/>
      <c r="FJ2" s="203"/>
      <c r="FK2" s="203"/>
      <c r="FL2" s="203"/>
      <c r="FM2" s="203"/>
      <c r="FN2" s="203"/>
      <c r="FO2" s="203"/>
      <c r="FP2" s="203"/>
      <c r="FQ2" s="203"/>
      <c r="FR2" s="203"/>
      <c r="FS2" s="203"/>
      <c r="FT2" s="203"/>
      <c r="FU2" s="203"/>
      <c r="FV2" s="203"/>
      <c r="FW2" s="203"/>
      <c r="FX2" s="203"/>
      <c r="FY2" s="203"/>
      <c r="FZ2" s="203"/>
      <c r="GA2" s="203"/>
      <c r="GB2" s="203"/>
      <c r="GC2" s="203"/>
      <c r="GD2" s="203"/>
      <c r="GE2" s="203"/>
      <c r="GF2" s="203"/>
      <c r="GG2" s="203"/>
      <c r="GH2" s="203"/>
      <c r="GI2" s="203"/>
      <c r="GJ2" s="203"/>
      <c r="GK2" s="203"/>
      <c r="GL2" s="203"/>
      <c r="GM2" s="203"/>
      <c r="GN2" s="203"/>
      <c r="GO2" s="203"/>
      <c r="GP2" s="203"/>
      <c r="GQ2" s="203"/>
      <c r="GR2" s="203"/>
      <c r="GS2" s="203"/>
      <c r="GT2" s="203"/>
      <c r="GU2" s="203"/>
      <c r="GV2" s="203"/>
      <c r="GW2" s="203"/>
      <c r="GX2" s="203"/>
      <c r="GY2" s="203"/>
      <c r="GZ2" s="203"/>
      <c r="HA2" s="203"/>
      <c r="HB2" s="203"/>
      <c r="HC2" s="203"/>
      <c r="HD2" s="203"/>
      <c r="HE2" s="203"/>
      <c r="HF2" s="203"/>
      <c r="HG2" s="203"/>
      <c r="HH2" s="203"/>
      <c r="HI2" s="203"/>
      <c r="HJ2" s="203"/>
      <c r="HK2" s="203"/>
      <c r="HL2" s="203"/>
      <c r="HM2" s="203"/>
      <c r="HN2" s="203"/>
      <c r="HO2" s="203"/>
      <c r="HP2" s="203"/>
      <c r="HQ2" s="203"/>
      <c r="HR2" s="203"/>
      <c r="HS2" s="203"/>
      <c r="HT2" s="203"/>
      <c r="HU2" s="203"/>
      <c r="HV2" s="203"/>
      <c r="HW2" s="203"/>
      <c r="HX2" s="203"/>
      <c r="HY2" s="203"/>
      <c r="HZ2" s="203"/>
      <c r="IA2" s="203"/>
      <c r="IB2" s="203"/>
      <c r="IC2" s="203"/>
      <c r="ID2" s="203"/>
      <c r="IE2" s="203"/>
      <c r="IF2" s="203"/>
      <c r="IG2" s="203"/>
      <c r="IH2" s="203"/>
      <c r="II2" s="203"/>
      <c r="IJ2" s="203"/>
      <c r="IK2" s="203"/>
      <c r="IL2" s="203"/>
      <c r="IM2" s="203"/>
      <c r="IN2" s="203"/>
      <c r="IO2" s="203"/>
      <c r="IP2" s="203"/>
      <c r="IQ2" s="203"/>
      <c r="IR2" s="203"/>
      <c r="IS2" s="203"/>
    </row>
    <row r="3" spans="1:253" ht="17.25" hidden="1" customHeight="1" x14ac:dyDescent="0.2">
      <c r="A3" s="206" t="s">
        <v>22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</row>
    <row r="4" spans="1:253" ht="21" customHeight="1" x14ac:dyDescent="0.2">
      <c r="A4" s="208" t="s">
        <v>23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53" ht="18.75" customHeight="1" x14ac:dyDescent="0.2">
      <c r="A5" s="209" t="s">
        <v>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</row>
    <row r="6" spans="1:253" s="19" customFormat="1" ht="18.75" customHeight="1" x14ac:dyDescent="0.2">
      <c r="A6" s="210" t="s">
        <v>115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</row>
    <row r="7" spans="1:253" s="23" customFormat="1" ht="16.5" customHeight="1" x14ac:dyDescent="0.25">
      <c r="A7" s="20" t="s">
        <v>1</v>
      </c>
      <c r="B7" s="139" t="s">
        <v>92</v>
      </c>
      <c r="C7" s="21"/>
      <c r="D7" s="22"/>
      <c r="F7" s="21"/>
      <c r="G7" s="24"/>
      <c r="H7" s="24"/>
      <c r="I7" s="25"/>
      <c r="J7" s="25"/>
      <c r="K7" s="25"/>
      <c r="L7" s="25"/>
      <c r="M7" s="26"/>
      <c r="N7" s="25"/>
      <c r="O7" s="25"/>
      <c r="P7" s="192" t="s">
        <v>86</v>
      </c>
      <c r="Q7" s="192"/>
      <c r="R7" s="192"/>
      <c r="S7" s="192"/>
      <c r="T7" s="192"/>
      <c r="U7" s="192"/>
      <c r="V7" s="192"/>
      <c r="W7" s="192"/>
      <c r="X7" s="27"/>
      <c r="Y7" s="27"/>
      <c r="Z7" s="27"/>
      <c r="AA7" s="27"/>
    </row>
    <row r="8" spans="1:253" ht="15" customHeight="1" x14ac:dyDescent="0.2">
      <c r="A8" s="211" t="s">
        <v>2</v>
      </c>
      <c r="B8" s="196" t="s">
        <v>3</v>
      </c>
      <c r="C8" s="191" t="s">
        <v>24</v>
      </c>
      <c r="D8" s="212" t="s">
        <v>4</v>
      </c>
      <c r="E8" s="190" t="s">
        <v>25</v>
      </c>
      <c r="F8" s="191" t="s">
        <v>5</v>
      </c>
      <c r="G8" s="191" t="s">
        <v>6</v>
      </c>
      <c r="H8" s="196" t="s">
        <v>7</v>
      </c>
      <c r="I8" s="197" t="s">
        <v>95</v>
      </c>
      <c r="J8" s="197"/>
      <c r="K8" s="197"/>
      <c r="L8" s="198" t="s">
        <v>26</v>
      </c>
      <c r="M8" s="198"/>
      <c r="N8" s="198"/>
      <c r="O8" s="197" t="s">
        <v>27</v>
      </c>
      <c r="P8" s="197"/>
      <c r="Q8" s="197"/>
      <c r="R8" s="199" t="s">
        <v>28</v>
      </c>
      <c r="S8" s="199" t="s">
        <v>29</v>
      </c>
      <c r="T8" s="200" t="s">
        <v>8</v>
      </c>
      <c r="U8" s="201" t="s">
        <v>30</v>
      </c>
      <c r="V8" s="202" t="s">
        <v>31</v>
      </c>
      <c r="W8" s="202" t="s">
        <v>32</v>
      </c>
    </row>
    <row r="9" spans="1:253" ht="27.75" customHeight="1" x14ac:dyDescent="0.2">
      <c r="A9" s="211"/>
      <c r="B9" s="196"/>
      <c r="C9" s="191"/>
      <c r="D9" s="212"/>
      <c r="E9" s="190"/>
      <c r="F9" s="191"/>
      <c r="G9" s="191"/>
      <c r="H9" s="196"/>
      <c r="I9" s="28" t="s">
        <v>33</v>
      </c>
      <c r="J9" s="29" t="s">
        <v>34</v>
      </c>
      <c r="K9" s="28" t="s">
        <v>2</v>
      </c>
      <c r="L9" s="28" t="s">
        <v>33</v>
      </c>
      <c r="M9" s="30" t="s">
        <v>34</v>
      </c>
      <c r="N9" s="28" t="s">
        <v>2</v>
      </c>
      <c r="O9" s="31" t="s">
        <v>33</v>
      </c>
      <c r="P9" s="30" t="s">
        <v>34</v>
      </c>
      <c r="Q9" s="28" t="s">
        <v>2</v>
      </c>
      <c r="R9" s="199"/>
      <c r="S9" s="199"/>
      <c r="T9" s="200"/>
      <c r="U9" s="201"/>
      <c r="V9" s="202"/>
      <c r="W9" s="202"/>
    </row>
    <row r="10" spans="1:253" ht="27.75" customHeight="1" x14ac:dyDescent="0.2">
      <c r="A10" s="193" t="s">
        <v>38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5"/>
    </row>
    <row r="11" spans="1:253" s="19" customFormat="1" ht="32.25" customHeight="1" x14ac:dyDescent="0.2">
      <c r="A11" s="32">
        <f>RANK(V11,$V$11:$V$17,0)</f>
        <v>1</v>
      </c>
      <c r="B11" s="143" t="s">
        <v>109</v>
      </c>
      <c r="C11" s="144" t="s">
        <v>41</v>
      </c>
      <c r="D11" s="105" t="s">
        <v>120</v>
      </c>
      <c r="E11" s="145" t="s">
        <v>93</v>
      </c>
      <c r="F11" s="1" t="s">
        <v>42</v>
      </c>
      <c r="G11" s="5" t="s">
        <v>43</v>
      </c>
      <c r="H11" s="5" t="s">
        <v>121</v>
      </c>
      <c r="I11" s="33">
        <v>225.5</v>
      </c>
      <c r="J11" s="34">
        <f>I11/3.4-IF($R11=1,2)</f>
        <v>66.32352941176471</v>
      </c>
      <c r="K11" s="165">
        <f>RANK(J11,J$11:J$17,0)</f>
        <v>1</v>
      </c>
      <c r="L11" s="35">
        <v>227</v>
      </c>
      <c r="M11" s="34">
        <f>L11/3.4-IF($R11=1,2)</f>
        <v>66.764705882352942</v>
      </c>
      <c r="N11" s="165">
        <f>RANK(M11,M$11:M$17,0)</f>
        <v>1</v>
      </c>
      <c r="O11" s="35">
        <v>227</v>
      </c>
      <c r="P11" s="34">
        <f>O11/3.4-IF($R11=1,2)</f>
        <v>66.764705882352942</v>
      </c>
      <c r="Q11" s="165">
        <f>RANK(P11,P$11:P$17,0)</f>
        <v>1</v>
      </c>
      <c r="R11" s="36"/>
      <c r="S11" s="37"/>
      <c r="T11" s="35">
        <f>I11+L11+O11</f>
        <v>679.5</v>
      </c>
      <c r="U11" s="35">
        <v>75</v>
      </c>
      <c r="V11" s="38">
        <f>ROUND((J11+M11+P11)/3,3)</f>
        <v>66.617999999999995</v>
      </c>
      <c r="W11" s="42" t="s">
        <v>99</v>
      </c>
    </row>
    <row r="12" spans="1:253" s="19" customFormat="1" ht="32.25" customHeight="1" x14ac:dyDescent="0.2">
      <c r="A12" s="32">
        <f>RANK(V12,$V$11:$V$17,0)</f>
        <v>2</v>
      </c>
      <c r="B12" s="140" t="s">
        <v>108</v>
      </c>
      <c r="C12" s="141" t="s">
        <v>12</v>
      </c>
      <c r="D12" s="94" t="s">
        <v>120</v>
      </c>
      <c r="E12" s="142" t="s">
        <v>94</v>
      </c>
      <c r="F12" s="3" t="s">
        <v>39</v>
      </c>
      <c r="G12" s="4" t="s">
        <v>40</v>
      </c>
      <c r="H12" s="2" t="s">
        <v>122</v>
      </c>
      <c r="I12" s="33">
        <v>217.5</v>
      </c>
      <c r="J12" s="34">
        <f>I12/3.4-IF($R12=1,2)</f>
        <v>63.970588235294116</v>
      </c>
      <c r="K12" s="165">
        <v>2</v>
      </c>
      <c r="L12" s="35">
        <v>225</v>
      </c>
      <c r="M12" s="34">
        <f>L12/3.4-IF($R12=1,2)</f>
        <v>66.17647058823529</v>
      </c>
      <c r="N12" s="165">
        <f>RANK(M12,M$11:M$17,0)</f>
        <v>2</v>
      </c>
      <c r="O12" s="35">
        <v>224</v>
      </c>
      <c r="P12" s="34">
        <f>O12/3.4-IF($R12=1,2)</f>
        <v>65.882352941176478</v>
      </c>
      <c r="Q12" s="165">
        <f>RANK(P12,P$11:P$17,0)</f>
        <v>2</v>
      </c>
      <c r="R12" s="36"/>
      <c r="S12" s="37"/>
      <c r="T12" s="35">
        <f>I12+L12+O12</f>
        <v>666.5</v>
      </c>
      <c r="U12" s="35">
        <v>71</v>
      </c>
      <c r="V12" s="38">
        <f>ROUND((J12+M12+P12)/3,3)</f>
        <v>65.343000000000004</v>
      </c>
      <c r="W12" s="42" t="s">
        <v>99</v>
      </c>
    </row>
    <row r="13" spans="1:253" s="19" customFormat="1" ht="32.25" customHeight="1" x14ac:dyDescent="0.2">
      <c r="A13" s="70"/>
      <c r="B13" s="223" t="s">
        <v>134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4"/>
    </row>
    <row r="14" spans="1:253" s="19" customFormat="1" ht="32.25" customHeight="1" x14ac:dyDescent="0.2">
      <c r="A14" s="32">
        <v>1</v>
      </c>
      <c r="B14" s="146" t="s">
        <v>111</v>
      </c>
      <c r="C14" s="147" t="s">
        <v>44</v>
      </c>
      <c r="D14" s="168" t="s">
        <v>123</v>
      </c>
      <c r="E14" s="148" t="s">
        <v>96</v>
      </c>
      <c r="F14" s="40" t="s">
        <v>45</v>
      </c>
      <c r="G14" s="40" t="s">
        <v>46</v>
      </c>
      <c r="H14" s="41" t="s">
        <v>125</v>
      </c>
      <c r="I14" s="33">
        <v>220</v>
      </c>
      <c r="J14" s="34">
        <f>I14/3.4-IF($R14=1,2)</f>
        <v>64.705882352941174</v>
      </c>
      <c r="K14" s="165">
        <v>1</v>
      </c>
      <c r="L14" s="35">
        <v>214.5</v>
      </c>
      <c r="M14" s="34">
        <f>L14/3.4-IF($R14=1,2)</f>
        <v>63.088235294117652</v>
      </c>
      <c r="N14" s="165">
        <v>1</v>
      </c>
      <c r="O14" s="35">
        <v>207</v>
      </c>
      <c r="P14" s="34">
        <f>O14/3.4-IF($R14=1,2)</f>
        <v>60.882352941176471</v>
      </c>
      <c r="Q14" s="165">
        <v>2</v>
      </c>
      <c r="R14" s="36"/>
      <c r="S14" s="37"/>
      <c r="T14" s="35">
        <f>I14+L14+O14</f>
        <v>641.5</v>
      </c>
      <c r="U14" s="35">
        <v>77</v>
      </c>
      <c r="V14" s="38">
        <f>ROUND((J14+M14+P14)/3,3)</f>
        <v>62.892000000000003</v>
      </c>
      <c r="W14" s="42"/>
    </row>
    <row r="15" spans="1:253" s="19" customFormat="1" ht="32.25" customHeight="1" x14ac:dyDescent="0.2">
      <c r="A15" s="32">
        <v>2</v>
      </c>
      <c r="B15" s="140" t="s">
        <v>110</v>
      </c>
      <c r="C15" s="141" t="s">
        <v>12</v>
      </c>
      <c r="D15" s="94" t="s">
        <v>123</v>
      </c>
      <c r="E15" s="142" t="s">
        <v>124</v>
      </c>
      <c r="F15" s="3" t="s">
        <v>48</v>
      </c>
      <c r="G15" s="4" t="s">
        <v>40</v>
      </c>
      <c r="H15" s="2" t="s">
        <v>122</v>
      </c>
      <c r="I15" s="33">
        <v>216.5</v>
      </c>
      <c r="J15" s="34">
        <f>I15/3.4-IF($R15=1,2)</f>
        <v>63.676470588235297</v>
      </c>
      <c r="K15" s="165">
        <v>2</v>
      </c>
      <c r="L15" s="35">
        <v>207</v>
      </c>
      <c r="M15" s="34">
        <f>L15/3.4-IF($R15=1,2)</f>
        <v>60.882352941176471</v>
      </c>
      <c r="N15" s="165">
        <v>2</v>
      </c>
      <c r="O15" s="35">
        <v>211.5</v>
      </c>
      <c r="P15" s="34">
        <f>O15/3.4-IF($R15=1,2)</f>
        <v>62.205882352941181</v>
      </c>
      <c r="Q15" s="165">
        <v>1</v>
      </c>
      <c r="R15" s="36"/>
      <c r="S15" s="37"/>
      <c r="T15" s="35">
        <f>I15+L15+O15</f>
        <v>635</v>
      </c>
      <c r="U15" s="35">
        <v>61</v>
      </c>
      <c r="V15" s="38">
        <f>ROUND((J15+M15+P15)/3,3)</f>
        <v>62.255000000000003</v>
      </c>
      <c r="W15" s="39"/>
    </row>
    <row r="16" spans="1:253" s="81" customFormat="1" ht="32.25" customHeight="1" x14ac:dyDescent="0.2">
      <c r="A16" s="225" t="s">
        <v>135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</row>
    <row r="17" spans="1:253" s="19" customFormat="1" ht="32.25" customHeight="1" x14ac:dyDescent="0.2">
      <c r="A17" s="71">
        <v>1</v>
      </c>
      <c r="B17" s="149" t="s">
        <v>112</v>
      </c>
      <c r="C17" s="150" t="s">
        <v>9</v>
      </c>
      <c r="D17" s="167">
        <v>1</v>
      </c>
      <c r="E17" s="151" t="s">
        <v>126</v>
      </c>
      <c r="F17" s="72" t="s">
        <v>47</v>
      </c>
      <c r="G17" s="72" t="s">
        <v>10</v>
      </c>
      <c r="H17" s="73" t="s">
        <v>119</v>
      </c>
      <c r="I17" s="74">
        <v>223</v>
      </c>
      <c r="J17" s="75">
        <f t="shared" ref="J17" si="0">I17/3.4-IF($R17=1,2)</f>
        <v>65.588235294117652</v>
      </c>
      <c r="K17" s="166">
        <v>1</v>
      </c>
      <c r="L17" s="76">
        <v>217.5</v>
      </c>
      <c r="M17" s="75">
        <f t="shared" ref="M17" si="1">L17/3.4-IF($R17=1,2)</f>
        <v>63.970588235294116</v>
      </c>
      <c r="N17" s="166">
        <v>1</v>
      </c>
      <c r="O17" s="76">
        <v>219</v>
      </c>
      <c r="P17" s="75">
        <f t="shared" ref="P17" si="2">O17/3.4-IF($R17=1,2)</f>
        <v>64.411764705882348</v>
      </c>
      <c r="Q17" s="166">
        <v>1</v>
      </c>
      <c r="R17" s="77"/>
      <c r="S17" s="78"/>
      <c r="T17" s="76">
        <f t="shared" ref="T17" si="3">I17+L17+O17</f>
        <v>659.5</v>
      </c>
      <c r="U17" s="76">
        <v>56</v>
      </c>
      <c r="V17" s="79">
        <f t="shared" ref="V17" si="4">ROUND((J17+M17+P17)/3,3)</f>
        <v>64.656999999999996</v>
      </c>
      <c r="W17" s="80" t="s">
        <v>100</v>
      </c>
    </row>
    <row r="18" spans="1:253" s="86" customFormat="1" ht="22.5" customHeight="1" x14ac:dyDescent="0.25">
      <c r="A18" s="62"/>
      <c r="B18" s="62"/>
      <c r="C18" s="62"/>
      <c r="D18" s="62"/>
      <c r="E18" s="62"/>
      <c r="F18" s="62"/>
      <c r="G18" s="62"/>
      <c r="H18" s="63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  <row r="19" spans="1:253" s="152" customFormat="1" ht="21" customHeight="1" x14ac:dyDescent="0.2">
      <c r="A19" s="233" t="s">
        <v>49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</row>
    <row r="20" spans="1:253" s="85" customFormat="1" ht="21" customHeight="1" x14ac:dyDescent="0.2">
      <c r="A20" s="234" t="s">
        <v>0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</row>
    <row r="21" spans="1:253" s="86" customFormat="1" ht="18.75" customHeight="1" x14ac:dyDescent="0.2">
      <c r="A21" s="235" t="s">
        <v>116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</row>
    <row r="22" spans="1:253" s="87" customFormat="1" ht="16.5" customHeight="1" x14ac:dyDescent="0.25">
      <c r="A22" s="169"/>
      <c r="B22" s="69"/>
      <c r="C22" s="50"/>
      <c r="D22" s="51"/>
      <c r="F22" s="50"/>
      <c r="G22" s="52"/>
      <c r="H22" s="52"/>
      <c r="I22" s="53"/>
      <c r="J22" s="53"/>
      <c r="K22" s="53"/>
      <c r="L22" s="53"/>
      <c r="M22" s="54"/>
      <c r="N22" s="53"/>
      <c r="O22" s="53"/>
      <c r="P22" s="53"/>
      <c r="Q22" s="53"/>
      <c r="R22" s="170"/>
      <c r="S22" s="56"/>
      <c r="T22" s="236"/>
      <c r="U22" s="236"/>
      <c r="V22" s="236"/>
      <c r="W22" s="236"/>
      <c r="X22" s="170"/>
      <c r="Y22" s="170"/>
    </row>
    <row r="23" spans="1:253" s="85" customFormat="1" ht="21" customHeight="1" x14ac:dyDescent="0.2">
      <c r="A23" s="237" t="s">
        <v>2</v>
      </c>
      <c r="B23" s="215" t="s">
        <v>3</v>
      </c>
      <c r="C23" s="213" t="s">
        <v>24</v>
      </c>
      <c r="D23" s="239" t="s">
        <v>4</v>
      </c>
      <c r="E23" s="241" t="s">
        <v>25</v>
      </c>
      <c r="F23" s="213" t="s">
        <v>5</v>
      </c>
      <c r="G23" s="213" t="s">
        <v>6</v>
      </c>
      <c r="H23" s="215" t="s">
        <v>7</v>
      </c>
      <c r="I23" s="217" t="s">
        <v>95</v>
      </c>
      <c r="J23" s="218"/>
      <c r="K23" s="219"/>
      <c r="L23" s="220" t="s">
        <v>26</v>
      </c>
      <c r="M23" s="221"/>
      <c r="N23" s="222"/>
      <c r="O23" s="217" t="s">
        <v>27</v>
      </c>
      <c r="P23" s="218"/>
      <c r="Q23" s="219"/>
      <c r="R23" s="204" t="s">
        <v>28</v>
      </c>
      <c r="S23" s="204" t="s">
        <v>29</v>
      </c>
      <c r="T23" s="227" t="s">
        <v>8</v>
      </c>
      <c r="U23" s="229" t="s">
        <v>30</v>
      </c>
      <c r="V23" s="231" t="s">
        <v>31</v>
      </c>
      <c r="W23" s="202" t="s">
        <v>32</v>
      </c>
    </row>
    <row r="24" spans="1:253" s="85" customFormat="1" ht="27.75" customHeight="1" x14ac:dyDescent="0.2">
      <c r="A24" s="238"/>
      <c r="B24" s="216"/>
      <c r="C24" s="214"/>
      <c r="D24" s="240"/>
      <c r="E24" s="242"/>
      <c r="F24" s="214"/>
      <c r="G24" s="214"/>
      <c r="H24" s="216"/>
      <c r="I24" s="57" t="s">
        <v>33</v>
      </c>
      <c r="J24" s="58" t="s">
        <v>34</v>
      </c>
      <c r="K24" s="57" t="s">
        <v>2</v>
      </c>
      <c r="L24" s="57" t="s">
        <v>33</v>
      </c>
      <c r="M24" s="59" t="s">
        <v>34</v>
      </c>
      <c r="N24" s="57" t="s">
        <v>2</v>
      </c>
      <c r="O24" s="60" t="s">
        <v>33</v>
      </c>
      <c r="P24" s="59" t="s">
        <v>34</v>
      </c>
      <c r="Q24" s="57" t="s">
        <v>2</v>
      </c>
      <c r="R24" s="205"/>
      <c r="S24" s="205"/>
      <c r="T24" s="228"/>
      <c r="U24" s="230"/>
      <c r="V24" s="232"/>
      <c r="W24" s="202"/>
    </row>
    <row r="25" spans="1:253" s="86" customFormat="1" ht="52.5" customHeight="1" x14ac:dyDescent="0.25">
      <c r="A25" s="61">
        <v>1</v>
      </c>
      <c r="B25" s="82" t="s">
        <v>113</v>
      </c>
      <c r="C25" s="153" t="s">
        <v>50</v>
      </c>
      <c r="D25" s="154" t="s">
        <v>91</v>
      </c>
      <c r="E25" s="84" t="s">
        <v>132</v>
      </c>
      <c r="F25" s="106" t="s">
        <v>51</v>
      </c>
      <c r="G25" s="106" t="s">
        <v>11</v>
      </c>
      <c r="H25" s="155" t="s">
        <v>114</v>
      </c>
      <c r="I25" s="156">
        <v>297</v>
      </c>
      <c r="J25" s="157">
        <f t="shared" ref="J25" si="5">I25/4.6-IF($R25=1,2)</f>
        <v>64.565217391304358</v>
      </c>
      <c r="K25" s="164">
        <v>1</v>
      </c>
      <c r="L25" s="156">
        <v>301</v>
      </c>
      <c r="M25" s="157">
        <v>65.435000000000002</v>
      </c>
      <c r="N25" s="164">
        <v>1</v>
      </c>
      <c r="O25" s="156">
        <v>294.5</v>
      </c>
      <c r="P25" s="157">
        <f t="shared" ref="P25" si="6">O25/4.6-IF($R25=1,2)</f>
        <v>64.021739130434781</v>
      </c>
      <c r="Q25" s="164">
        <v>1</v>
      </c>
      <c r="R25" s="158"/>
      <c r="S25" s="159"/>
      <c r="T25" s="156">
        <f t="shared" ref="T25" si="7">I25+L25+O25</f>
        <v>892.5</v>
      </c>
      <c r="U25" s="156">
        <v>52</v>
      </c>
      <c r="V25" s="160">
        <f t="shared" ref="V25" si="8">ROUND((J25+M25+P25)/3,3)</f>
        <v>64.674000000000007</v>
      </c>
      <c r="W25" s="42" t="s">
        <v>99</v>
      </c>
    </row>
    <row r="26" spans="1:253" s="162" customFormat="1" ht="35.25" customHeight="1" x14ac:dyDescent="0.25">
      <c r="A26" s="62"/>
      <c r="B26" s="62" t="s">
        <v>13</v>
      </c>
      <c r="C26" s="62"/>
      <c r="D26" s="62"/>
      <c r="E26" s="62"/>
      <c r="F26" s="62"/>
      <c r="G26" s="62"/>
      <c r="H26" s="63" t="s">
        <v>133</v>
      </c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</row>
    <row r="27" spans="1:253" s="86" customFormat="1" ht="36" customHeight="1" x14ac:dyDescent="0.25">
      <c r="A27" s="62"/>
      <c r="B27" s="62" t="s">
        <v>15</v>
      </c>
      <c r="C27" s="62"/>
      <c r="D27" s="62"/>
      <c r="E27" s="62"/>
      <c r="F27" s="62"/>
      <c r="G27" s="62"/>
      <c r="H27" s="63" t="s">
        <v>118</v>
      </c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</row>
    <row r="28" spans="1:253" s="19" customFormat="1" ht="32.25" customHeight="1" x14ac:dyDescent="0.2">
      <c r="A28" s="45"/>
      <c r="B28" s="46"/>
      <c r="C28" s="46"/>
      <c r="D28" s="47"/>
      <c r="E28" s="48"/>
      <c r="F28" s="47"/>
      <c r="G28" s="46"/>
      <c r="H28" s="46"/>
      <c r="I28" s="46"/>
      <c r="J28" s="49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18"/>
    </row>
    <row r="29" spans="1:253" s="43" customFormat="1" ht="32.25" customHeight="1" x14ac:dyDescent="0.2">
      <c r="A29" s="45"/>
      <c r="B29" s="46"/>
      <c r="C29" s="46"/>
      <c r="D29" s="47"/>
      <c r="E29" s="48"/>
      <c r="F29" s="47"/>
      <c r="G29" s="46"/>
      <c r="H29" s="46"/>
      <c r="I29" s="46"/>
      <c r="J29" s="49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18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</row>
    <row r="30" spans="1:253" s="44" customFormat="1" ht="28.5" customHeight="1" x14ac:dyDescent="0.25">
      <c r="A30" s="45"/>
      <c r="B30" s="46"/>
      <c r="C30" s="46"/>
      <c r="D30" s="47"/>
      <c r="E30" s="48"/>
      <c r="F30" s="47"/>
      <c r="G30" s="46"/>
      <c r="H30" s="46"/>
      <c r="I30" s="46"/>
      <c r="J30" s="49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18"/>
    </row>
    <row r="31" spans="1:253" s="44" customFormat="1" ht="28.5" customHeight="1" x14ac:dyDescent="0.25">
      <c r="A31" s="45"/>
      <c r="B31" s="46"/>
      <c r="C31" s="46"/>
      <c r="D31" s="47"/>
      <c r="E31" s="48"/>
      <c r="F31" s="47"/>
      <c r="G31" s="46"/>
      <c r="H31" s="46"/>
      <c r="I31" s="46"/>
      <c r="J31" s="49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18"/>
    </row>
  </sheetData>
  <sortState ref="A14:IS15">
    <sortCondition ref="B14:B15"/>
  </sortState>
  <mergeCells count="57">
    <mergeCell ref="B13:W13"/>
    <mergeCell ref="A16:W16"/>
    <mergeCell ref="T23:T24"/>
    <mergeCell ref="U23:U24"/>
    <mergeCell ref="V23:V24"/>
    <mergeCell ref="W23:W24"/>
    <mergeCell ref="A19:W19"/>
    <mergeCell ref="A20:W20"/>
    <mergeCell ref="A21:W21"/>
    <mergeCell ref="T22:W22"/>
    <mergeCell ref="A23:A24"/>
    <mergeCell ref="B23:B24"/>
    <mergeCell ref="C23:C24"/>
    <mergeCell ref="D23:D24"/>
    <mergeCell ref="E23:E24"/>
    <mergeCell ref="F23:F24"/>
    <mergeCell ref="G23:G24"/>
    <mergeCell ref="H23:H24"/>
    <mergeCell ref="I23:K23"/>
    <mergeCell ref="L23:N23"/>
    <mergeCell ref="O23:Q23"/>
    <mergeCell ref="R23:R24"/>
    <mergeCell ref="S23:S24"/>
    <mergeCell ref="CT2:DR2"/>
    <mergeCell ref="DS2:EQ2"/>
    <mergeCell ref="A3:W3"/>
    <mergeCell ref="A2:W2"/>
    <mergeCell ref="X2:AU2"/>
    <mergeCell ref="AV2:BT2"/>
    <mergeCell ref="BU2:CS2"/>
    <mergeCell ref="A4:W4"/>
    <mergeCell ref="A5:W5"/>
    <mergeCell ref="A6:W6"/>
    <mergeCell ref="A8:A9"/>
    <mergeCell ref="B8:B9"/>
    <mergeCell ref="C8:C9"/>
    <mergeCell ref="D8:D9"/>
    <mergeCell ref="ER2:FP2"/>
    <mergeCell ref="FQ2:GO2"/>
    <mergeCell ref="GP2:HN2"/>
    <mergeCell ref="HO2:IM2"/>
    <mergeCell ref="IN2:IS2"/>
    <mergeCell ref="E8:E9"/>
    <mergeCell ref="F8:F9"/>
    <mergeCell ref="G8:G9"/>
    <mergeCell ref="P7:W7"/>
    <mergeCell ref="A10:W10"/>
    <mergeCell ref="H8:H9"/>
    <mergeCell ref="I8:K8"/>
    <mergeCell ref="L8:N8"/>
    <mergeCell ref="O8:Q8"/>
    <mergeCell ref="R8:R9"/>
    <mergeCell ref="S8:S9"/>
    <mergeCell ref="T8:T9"/>
    <mergeCell ref="U8:U9"/>
    <mergeCell ref="V8:V9"/>
    <mergeCell ref="W8:W9"/>
  </mergeCells>
  <conditionalFormatting sqref="W11:W12 W14:W15 W17">
    <cfRule type="cellIs" dxfId="16" priority="9" stopIfTrue="1" operator="equal">
      <formula>FALSE</formula>
    </cfRule>
  </conditionalFormatting>
  <conditionalFormatting sqref="A16 B13">
    <cfRule type="containsErrors" dxfId="15" priority="7" stopIfTrue="1">
      <formula>ISERROR(A13)</formula>
    </cfRule>
  </conditionalFormatting>
  <conditionalFormatting sqref="B12:H12">
    <cfRule type="containsErrors" dxfId="14" priority="6" stopIfTrue="1">
      <formula>ISERROR(B12)</formula>
    </cfRule>
  </conditionalFormatting>
  <conditionalFormatting sqref="B17:C17 E17:G17">
    <cfRule type="containsErrors" dxfId="13" priority="4" stopIfTrue="1">
      <formula>ISERROR(B17)</formula>
    </cfRule>
  </conditionalFormatting>
  <conditionalFormatting sqref="B11">
    <cfRule type="duplicateValues" dxfId="12" priority="14" stopIfTrue="1"/>
  </conditionalFormatting>
  <conditionalFormatting sqref="B14:B15">
    <cfRule type="duplicateValues" dxfId="11" priority="21" stopIfTrue="1"/>
  </conditionalFormatting>
  <conditionalFormatting sqref="H15">
    <cfRule type="containsErrors" dxfId="10" priority="3" stopIfTrue="1">
      <formula>ISERROR(H15)</formula>
    </cfRule>
  </conditionalFormatting>
  <conditionalFormatting sqref="W25">
    <cfRule type="cellIs" dxfId="9" priority="1" stopIfTrue="1" operator="equal">
      <formula>FALSE</formula>
    </cfRule>
  </conditionalFormatting>
  <hyperlinks>
    <hyperlink ref="A7" r:id="rId1" display="mailto:info@MaximaEquisport.ru"/>
  </hyperlinks>
  <printOptions horizontalCentered="1"/>
  <pageMargins left="0" right="0" top="0.19685039370078741" bottom="0" header="0" footer="0"/>
  <pageSetup paperSize="9" scale="65" orientation="landscape" r:id="rId2"/>
  <headerFooter alignWithMargins="0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2" stopIfTrue="1" id="{DD760E90-3175-49DA-B442-FE332AC4C375}">
            <xm:f>ISERROR(#REF!)</xm:f>
            <x14:dxf>
              <font>
                <color theme="0"/>
              </font>
            </x14:dxf>
          </x14:cfRule>
          <xm:sqref>B25:H25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Q41"/>
  <sheetViews>
    <sheetView tabSelected="1" view="pageBreakPreview" topLeftCell="A10" zoomScaleNormal="50" zoomScaleSheetLayoutView="100" workbookViewId="0">
      <selection activeCell="B39" sqref="B39"/>
    </sheetView>
  </sheetViews>
  <sheetFormatPr defaultRowHeight="15.75" x14ac:dyDescent="0.2"/>
  <cols>
    <col min="1" max="1" width="5.28515625" style="64" customWidth="1"/>
    <col min="2" max="2" width="22.140625" style="65" customWidth="1"/>
    <col min="3" max="3" width="11" style="65" hidden="1" customWidth="1"/>
    <col min="4" max="4" width="6.85546875" style="68" customWidth="1"/>
    <col min="5" max="5" width="42.28515625" style="67" customWidth="1"/>
    <col min="6" max="6" width="7.85546875" style="68" hidden="1" customWidth="1"/>
    <col min="7" max="7" width="7.140625" style="65" hidden="1" customWidth="1"/>
    <col min="8" max="8" width="22.28515625" style="65" customWidth="1"/>
    <col min="9" max="9" width="5.7109375" style="65" customWidth="1"/>
    <col min="10" max="10" width="8.85546875" style="66" customWidth="1"/>
    <col min="11" max="11" width="3.85546875" style="65" customWidth="1"/>
    <col min="12" max="12" width="5.5703125" style="65" customWidth="1"/>
    <col min="13" max="13" width="8.5703125" style="65" customWidth="1"/>
    <col min="14" max="14" width="3.5703125" style="65" customWidth="1"/>
    <col min="15" max="15" width="5.5703125" style="65" customWidth="1"/>
    <col min="16" max="16" width="8.42578125" style="65" customWidth="1"/>
    <col min="17" max="17" width="4" style="65" customWidth="1"/>
    <col min="18" max="19" width="3.42578125" style="65" customWidth="1"/>
    <col min="20" max="20" width="7.5703125" style="65" customWidth="1"/>
    <col min="21" max="21" width="6.42578125" style="65" hidden="1" customWidth="1"/>
    <col min="22" max="22" width="8.28515625" style="65" customWidth="1"/>
    <col min="23" max="23" width="4.28515625" style="85" customWidth="1"/>
    <col min="24" max="16384" width="9.140625" style="85"/>
  </cols>
  <sheetData>
    <row r="1" spans="1:251" ht="21" customHeight="1" x14ac:dyDescent="0.2">
      <c r="A1" s="233" t="s">
        <v>85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  <c r="IO1" s="243"/>
      <c r="IP1" s="243"/>
      <c r="IQ1" s="243"/>
    </row>
    <row r="2" spans="1:251" ht="14.25" customHeight="1" x14ac:dyDescent="0.2">
      <c r="A2" s="260" t="s">
        <v>22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</row>
    <row r="3" spans="1:251" ht="19.5" customHeight="1" x14ac:dyDescent="0.2">
      <c r="A3" s="258" t="s">
        <v>65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</row>
    <row r="4" spans="1:251" ht="18.75" customHeight="1" x14ac:dyDescent="0.2">
      <c r="A4" s="257" t="s">
        <v>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</row>
    <row r="5" spans="1:251" s="86" customFormat="1" ht="17.25" customHeight="1" x14ac:dyDescent="0.2">
      <c r="A5" s="261" t="s">
        <v>97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</row>
    <row r="6" spans="1:251" s="87" customFormat="1" ht="16.5" customHeight="1" x14ac:dyDescent="0.25">
      <c r="A6" s="252" t="s">
        <v>117</v>
      </c>
      <c r="B6" s="252"/>
      <c r="C6" s="252"/>
      <c r="D6" s="252"/>
      <c r="F6" s="50"/>
      <c r="G6" s="52"/>
      <c r="H6" s="52"/>
      <c r="I6" s="53"/>
      <c r="J6" s="53"/>
      <c r="K6" s="53"/>
      <c r="L6" s="53"/>
      <c r="M6" s="54"/>
      <c r="N6" s="53"/>
      <c r="O6" s="53"/>
      <c r="P6" s="53"/>
      <c r="Q6" s="53"/>
      <c r="R6" s="55"/>
      <c r="S6" s="56"/>
      <c r="T6" s="263" t="s">
        <v>88</v>
      </c>
      <c r="U6" s="263"/>
      <c r="V6" s="263"/>
      <c r="W6" s="263"/>
      <c r="X6" s="55"/>
      <c r="Y6" s="55"/>
    </row>
    <row r="7" spans="1:251" ht="15" customHeight="1" x14ac:dyDescent="0.2">
      <c r="A7" s="253" t="s">
        <v>2</v>
      </c>
      <c r="B7" s="251" t="s">
        <v>3</v>
      </c>
      <c r="C7" s="250" t="s">
        <v>24</v>
      </c>
      <c r="D7" s="262" t="s">
        <v>4</v>
      </c>
      <c r="E7" s="255" t="s">
        <v>25</v>
      </c>
      <c r="F7" s="250" t="s">
        <v>5</v>
      </c>
      <c r="G7" s="250" t="s">
        <v>6</v>
      </c>
      <c r="H7" s="251" t="s">
        <v>7</v>
      </c>
      <c r="I7" s="244" t="s">
        <v>95</v>
      </c>
      <c r="J7" s="244"/>
      <c r="K7" s="244"/>
      <c r="L7" s="245" t="s">
        <v>26</v>
      </c>
      <c r="M7" s="245"/>
      <c r="N7" s="245"/>
      <c r="O7" s="244" t="s">
        <v>27</v>
      </c>
      <c r="P7" s="244"/>
      <c r="Q7" s="244"/>
      <c r="R7" s="246" t="s">
        <v>28</v>
      </c>
      <c r="S7" s="246" t="s">
        <v>29</v>
      </c>
      <c r="T7" s="247" t="s">
        <v>8</v>
      </c>
      <c r="U7" s="248" t="s">
        <v>30</v>
      </c>
      <c r="V7" s="249" t="s">
        <v>31</v>
      </c>
      <c r="W7" s="249" t="s">
        <v>32</v>
      </c>
    </row>
    <row r="8" spans="1:251" ht="37.5" customHeight="1" x14ac:dyDescent="0.2">
      <c r="A8" s="253"/>
      <c r="B8" s="251"/>
      <c r="C8" s="250"/>
      <c r="D8" s="262"/>
      <c r="E8" s="255"/>
      <c r="F8" s="250"/>
      <c r="G8" s="250"/>
      <c r="H8" s="251"/>
      <c r="I8" s="57" t="s">
        <v>33</v>
      </c>
      <c r="J8" s="58" t="s">
        <v>34</v>
      </c>
      <c r="K8" s="57" t="s">
        <v>2</v>
      </c>
      <c r="L8" s="57" t="s">
        <v>33</v>
      </c>
      <c r="M8" s="59" t="s">
        <v>34</v>
      </c>
      <c r="N8" s="57" t="s">
        <v>2</v>
      </c>
      <c r="O8" s="60" t="s">
        <v>33</v>
      </c>
      <c r="P8" s="59" t="s">
        <v>34</v>
      </c>
      <c r="Q8" s="57" t="s">
        <v>2</v>
      </c>
      <c r="R8" s="246"/>
      <c r="S8" s="246"/>
      <c r="T8" s="247"/>
      <c r="U8" s="248"/>
      <c r="V8" s="249"/>
      <c r="W8" s="249"/>
    </row>
    <row r="9" spans="1:251" ht="18" customHeight="1" x14ac:dyDescent="0.2">
      <c r="A9" s="256" t="s">
        <v>89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</row>
    <row r="10" spans="1:251" s="86" customFormat="1" ht="22.5" customHeight="1" x14ac:dyDescent="0.2">
      <c r="A10" s="188">
        <v>1</v>
      </c>
      <c r="B10" s="121" t="s">
        <v>146</v>
      </c>
      <c r="C10" s="111" t="s">
        <v>62</v>
      </c>
      <c r="D10" s="111" t="s">
        <v>129</v>
      </c>
      <c r="E10" s="113" t="s">
        <v>130</v>
      </c>
      <c r="F10" s="122" t="s">
        <v>63</v>
      </c>
      <c r="G10" s="122" t="s">
        <v>64</v>
      </c>
      <c r="H10" s="115" t="s">
        <v>122</v>
      </c>
      <c r="I10" s="107">
        <v>202</v>
      </c>
      <c r="J10" s="90">
        <f>I10/2.9</f>
        <v>69.65517241379311</v>
      </c>
      <c r="K10" s="97">
        <v>1</v>
      </c>
      <c r="L10" s="91">
        <v>193</v>
      </c>
      <c r="M10" s="90">
        <f>L10/2.9</f>
        <v>66.551724137931032</v>
      </c>
      <c r="N10" s="97">
        <v>2</v>
      </c>
      <c r="O10" s="91">
        <v>193.5</v>
      </c>
      <c r="P10" s="90">
        <f>O10/2.9</f>
        <v>66.724137931034491</v>
      </c>
      <c r="Q10" s="97">
        <v>1</v>
      </c>
      <c r="R10" s="98"/>
      <c r="S10" s="99"/>
      <c r="T10" s="91">
        <f>I10+L10+O10</f>
        <v>588.5</v>
      </c>
      <c r="U10" s="91">
        <v>50</v>
      </c>
      <c r="V10" s="92">
        <f>ROUND((J10+M10+P10)/3,3)</f>
        <v>67.644000000000005</v>
      </c>
      <c r="W10" s="108" t="s">
        <v>99</v>
      </c>
    </row>
    <row r="11" spans="1:251" s="86" customFormat="1" ht="22.5" customHeight="1" x14ac:dyDescent="0.2">
      <c r="A11" s="188">
        <v>2</v>
      </c>
      <c r="B11" s="110" t="s">
        <v>147</v>
      </c>
      <c r="C11" s="111" t="s">
        <v>73</v>
      </c>
      <c r="D11" s="112"/>
      <c r="E11" s="113" t="s">
        <v>102</v>
      </c>
      <c r="F11" s="111" t="s">
        <v>74</v>
      </c>
      <c r="G11" s="114" t="s">
        <v>75</v>
      </c>
      <c r="H11" s="115" t="s">
        <v>128</v>
      </c>
      <c r="I11" s="107">
        <v>199.5</v>
      </c>
      <c r="J11" s="116">
        <f>I11/3</f>
        <v>66.5</v>
      </c>
      <c r="K11" s="117">
        <v>2</v>
      </c>
      <c r="L11" s="107">
        <v>201.5</v>
      </c>
      <c r="M11" s="116">
        <f>L11/3</f>
        <v>67.166666666666671</v>
      </c>
      <c r="N11" s="117">
        <v>1</v>
      </c>
      <c r="O11" s="107">
        <v>193</v>
      </c>
      <c r="P11" s="116">
        <f>O11/3</f>
        <v>64.333333333333329</v>
      </c>
      <c r="Q11" s="117">
        <v>2</v>
      </c>
      <c r="R11" s="118"/>
      <c r="S11" s="119"/>
      <c r="T11" s="107">
        <f>I11+L11+O11</f>
        <v>594</v>
      </c>
      <c r="U11" s="107">
        <v>72</v>
      </c>
      <c r="V11" s="120">
        <f>ROUND((J11+M11+P11)/3,3)</f>
        <v>66</v>
      </c>
      <c r="W11" s="100" t="s">
        <v>99</v>
      </c>
    </row>
    <row r="12" spans="1:251" ht="19.5" customHeight="1" x14ac:dyDescent="0.2">
      <c r="A12" s="256" t="s">
        <v>134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</row>
    <row r="13" spans="1:251" s="86" customFormat="1" ht="22.5" customHeight="1" x14ac:dyDescent="0.2">
      <c r="A13" s="188">
        <f>RANK(V13,$V$13:$V$16,0)</f>
        <v>1</v>
      </c>
      <c r="B13" s="123" t="s">
        <v>148</v>
      </c>
      <c r="C13" s="111" t="s">
        <v>66</v>
      </c>
      <c r="D13" s="112"/>
      <c r="E13" s="124" t="s">
        <v>93</v>
      </c>
      <c r="F13" s="122" t="s">
        <v>67</v>
      </c>
      <c r="G13" s="122" t="s">
        <v>11</v>
      </c>
      <c r="H13" s="115" t="s">
        <v>128</v>
      </c>
      <c r="I13" s="107">
        <v>203</v>
      </c>
      <c r="J13" s="116">
        <f>I13/3</f>
        <v>67.666666666666671</v>
      </c>
      <c r="K13" s="117">
        <f>RANK(J13,J$13:J$16,0)</f>
        <v>1</v>
      </c>
      <c r="L13" s="107">
        <v>196</v>
      </c>
      <c r="M13" s="116">
        <f>L13/3</f>
        <v>65.333333333333329</v>
      </c>
      <c r="N13" s="117">
        <f>RANK(M13,M$13:M$16,0)</f>
        <v>2</v>
      </c>
      <c r="O13" s="107">
        <v>194</v>
      </c>
      <c r="P13" s="116">
        <f>O13/3</f>
        <v>64.666666666666671</v>
      </c>
      <c r="Q13" s="117">
        <f>RANK(P13,P$13:P$16,0)</f>
        <v>1</v>
      </c>
      <c r="R13" s="118"/>
      <c r="S13" s="119"/>
      <c r="T13" s="107">
        <f>I13+L13+O13</f>
        <v>593</v>
      </c>
      <c r="U13" s="107">
        <v>71</v>
      </c>
      <c r="V13" s="120">
        <f>ROUND((J13+M13+P13)/3,3)</f>
        <v>65.888999999999996</v>
      </c>
      <c r="W13" s="100" t="s">
        <v>99</v>
      </c>
      <c r="X13" s="125"/>
    </row>
    <row r="14" spans="1:251" s="86" customFormat="1" ht="22.5" customHeight="1" x14ac:dyDescent="0.2">
      <c r="A14" s="188">
        <f>RANK(V14,$V$13:$V$16,0)</f>
        <v>2</v>
      </c>
      <c r="B14" s="127" t="s">
        <v>149</v>
      </c>
      <c r="C14" s="128" t="s">
        <v>70</v>
      </c>
      <c r="D14" s="129"/>
      <c r="E14" s="130" t="s">
        <v>101</v>
      </c>
      <c r="F14" s="131" t="s">
        <v>71</v>
      </c>
      <c r="G14" s="132" t="s">
        <v>72</v>
      </c>
      <c r="H14" s="115" t="s">
        <v>128</v>
      </c>
      <c r="I14" s="107">
        <v>196</v>
      </c>
      <c r="J14" s="116">
        <f>I14/3</f>
        <v>65.333333333333329</v>
      </c>
      <c r="K14" s="117">
        <f>RANK(J14,J$13:J$16,0)</f>
        <v>3</v>
      </c>
      <c r="L14" s="107">
        <v>197</v>
      </c>
      <c r="M14" s="116">
        <f>L14/3</f>
        <v>65.666666666666671</v>
      </c>
      <c r="N14" s="117">
        <f>RANK(M14,M$13:M$16,0)</f>
        <v>1</v>
      </c>
      <c r="O14" s="107">
        <v>190.5</v>
      </c>
      <c r="P14" s="116">
        <f>O14/3</f>
        <v>63.5</v>
      </c>
      <c r="Q14" s="117">
        <f>RANK(P14,P$13:P$16,0)</f>
        <v>2</v>
      </c>
      <c r="R14" s="118"/>
      <c r="S14" s="119"/>
      <c r="T14" s="107">
        <f>I14+L14+O14</f>
        <v>583.5</v>
      </c>
      <c r="U14" s="107">
        <v>75</v>
      </c>
      <c r="V14" s="120">
        <f>ROUND((J14+M14+P14)/3,3)</f>
        <v>64.832999999999998</v>
      </c>
      <c r="W14" s="100" t="s">
        <v>100</v>
      </c>
    </row>
    <row r="15" spans="1:251" s="86" customFormat="1" ht="22.5" customHeight="1" x14ac:dyDescent="0.2">
      <c r="A15" s="188">
        <f>RANK(V15,$V$13:$V$16,0)</f>
        <v>3</v>
      </c>
      <c r="B15" s="121" t="s">
        <v>150</v>
      </c>
      <c r="C15" s="111" t="s">
        <v>68</v>
      </c>
      <c r="D15" s="126"/>
      <c r="E15" s="113" t="s">
        <v>98</v>
      </c>
      <c r="F15" s="122" t="s">
        <v>69</v>
      </c>
      <c r="G15" s="122" t="s">
        <v>11</v>
      </c>
      <c r="H15" s="115" t="s">
        <v>128</v>
      </c>
      <c r="I15" s="107">
        <v>200</v>
      </c>
      <c r="J15" s="116">
        <f>I15/3</f>
        <v>66.666666666666671</v>
      </c>
      <c r="K15" s="117">
        <f>RANK(J15,J$13:J$16,0)</f>
        <v>2</v>
      </c>
      <c r="L15" s="107">
        <v>183</v>
      </c>
      <c r="M15" s="116">
        <f>L15/3</f>
        <v>61</v>
      </c>
      <c r="N15" s="117">
        <f>RANK(M15,M$13:M$16,0)</f>
        <v>4</v>
      </c>
      <c r="O15" s="107">
        <v>190</v>
      </c>
      <c r="P15" s="116">
        <f>O15/3</f>
        <v>63.333333333333336</v>
      </c>
      <c r="Q15" s="117">
        <f>RANK(P15,P$13:P$16,0)</f>
        <v>3</v>
      </c>
      <c r="R15" s="118"/>
      <c r="S15" s="119"/>
      <c r="T15" s="107">
        <f>I15+L15+O15</f>
        <v>573</v>
      </c>
      <c r="U15" s="107">
        <v>76</v>
      </c>
      <c r="V15" s="120">
        <f>ROUND((J15+M15+P15)/3,3)</f>
        <v>63.667000000000002</v>
      </c>
      <c r="W15" s="100"/>
    </row>
    <row r="16" spans="1:251" s="88" customFormat="1" ht="22.5" customHeight="1" x14ac:dyDescent="0.2">
      <c r="A16" s="188">
        <f>RANK(V16,$V$13:$V$16,0)</f>
        <v>4</v>
      </c>
      <c r="B16" s="133" t="s">
        <v>151</v>
      </c>
      <c r="C16" s="111" t="s">
        <v>76</v>
      </c>
      <c r="D16" s="134"/>
      <c r="E16" s="135" t="s">
        <v>131</v>
      </c>
      <c r="F16" s="122" t="s">
        <v>77</v>
      </c>
      <c r="G16" s="122" t="s">
        <v>78</v>
      </c>
      <c r="H16" s="115" t="s">
        <v>122</v>
      </c>
      <c r="I16" s="107">
        <v>189</v>
      </c>
      <c r="J16" s="116">
        <f>I16/3-0.5</f>
        <v>62.5</v>
      </c>
      <c r="K16" s="117">
        <f>RANK(J16,J$13:J$16,0)</f>
        <v>4</v>
      </c>
      <c r="L16" s="107">
        <v>186</v>
      </c>
      <c r="M16" s="116">
        <f>L16/3-0.5</f>
        <v>61.5</v>
      </c>
      <c r="N16" s="117">
        <f>RANK(M16,M$13:M$16,0)</f>
        <v>3</v>
      </c>
      <c r="O16" s="107">
        <v>190</v>
      </c>
      <c r="P16" s="116">
        <f>O16/3-0.5</f>
        <v>62.833333333333336</v>
      </c>
      <c r="Q16" s="117">
        <f>RANK(P16,P$13:P$16,0)</f>
        <v>4</v>
      </c>
      <c r="R16" s="118">
        <v>1</v>
      </c>
      <c r="S16" s="119"/>
      <c r="T16" s="107">
        <f>I16+L16+O16</f>
        <v>565</v>
      </c>
      <c r="U16" s="107">
        <v>73</v>
      </c>
      <c r="V16" s="120">
        <f>ROUND((J16+M16+P16)/3,3)</f>
        <v>62.277999999999999</v>
      </c>
      <c r="W16" s="100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</row>
    <row r="17" spans="1:251" ht="20.25" customHeight="1" x14ac:dyDescent="0.2">
      <c r="A17" s="256" t="s">
        <v>90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</row>
    <row r="18" spans="1:251" s="86" customFormat="1" ht="22.5" customHeight="1" x14ac:dyDescent="0.2">
      <c r="A18" s="188">
        <f>RANK(V18,$V$18:$V$20,0)</f>
        <v>1</v>
      </c>
      <c r="B18" s="127" t="s">
        <v>152</v>
      </c>
      <c r="C18" s="136" t="s">
        <v>35</v>
      </c>
      <c r="D18" s="136"/>
      <c r="E18" s="130" t="s">
        <v>102</v>
      </c>
      <c r="F18" s="131" t="s">
        <v>36</v>
      </c>
      <c r="G18" s="132" t="s">
        <v>37</v>
      </c>
      <c r="H18" s="115" t="s">
        <v>128</v>
      </c>
      <c r="I18" s="107">
        <v>200.5</v>
      </c>
      <c r="J18" s="116">
        <f>I18/3</f>
        <v>66.833333333333329</v>
      </c>
      <c r="K18" s="117">
        <f>RANK(J18,J$18:J$20,0)</f>
        <v>1</v>
      </c>
      <c r="L18" s="107">
        <v>199</v>
      </c>
      <c r="M18" s="116">
        <f>L18/3</f>
        <v>66.333333333333329</v>
      </c>
      <c r="N18" s="117">
        <f>RANK(M18,M$18:M$20,0)</f>
        <v>1</v>
      </c>
      <c r="O18" s="107">
        <v>193.5</v>
      </c>
      <c r="P18" s="116">
        <f>O18/3</f>
        <v>64.5</v>
      </c>
      <c r="Q18" s="117">
        <f>RANK(P18,P$18:P$20,0)</f>
        <v>1</v>
      </c>
      <c r="R18" s="118"/>
      <c r="S18" s="119"/>
      <c r="T18" s="107">
        <f>I18+L18+O18</f>
        <v>593</v>
      </c>
      <c r="U18" s="107">
        <v>72</v>
      </c>
      <c r="V18" s="120">
        <f>ROUND((J18+M18+P18)/3,3)</f>
        <v>65.888999999999996</v>
      </c>
      <c r="W18" s="100"/>
    </row>
    <row r="19" spans="1:251" s="86" customFormat="1" ht="22.5" customHeight="1" x14ac:dyDescent="0.2">
      <c r="A19" s="188">
        <f>RANK(V19,$V$18:$V$20,0)</f>
        <v>2</v>
      </c>
      <c r="B19" s="130" t="s">
        <v>153</v>
      </c>
      <c r="C19" s="83" t="s">
        <v>82</v>
      </c>
      <c r="D19" s="83"/>
      <c r="E19" s="172" t="s">
        <v>137</v>
      </c>
      <c r="F19" s="111" t="s">
        <v>83</v>
      </c>
      <c r="G19" s="114" t="s">
        <v>84</v>
      </c>
      <c r="H19" s="115" t="s">
        <v>122</v>
      </c>
      <c r="I19" s="107">
        <v>199.5</v>
      </c>
      <c r="J19" s="116">
        <f>I19/3</f>
        <v>66.5</v>
      </c>
      <c r="K19" s="117">
        <f>RANK(J19,J$18:J$20,0)</f>
        <v>2</v>
      </c>
      <c r="L19" s="107">
        <v>192.5</v>
      </c>
      <c r="M19" s="116">
        <f>L19/3</f>
        <v>64.166666666666671</v>
      </c>
      <c r="N19" s="117">
        <f>RANK(M19,M$18:M$20,0)</f>
        <v>2</v>
      </c>
      <c r="O19" s="107">
        <v>190</v>
      </c>
      <c r="P19" s="116">
        <f>O19/3</f>
        <v>63.333333333333336</v>
      </c>
      <c r="Q19" s="117">
        <f>RANK(P19,P$18:P$20,0)</f>
        <v>2</v>
      </c>
      <c r="R19" s="118"/>
      <c r="S19" s="119"/>
      <c r="T19" s="107">
        <f>I19+L19+O19</f>
        <v>582</v>
      </c>
      <c r="U19" s="107">
        <v>73</v>
      </c>
      <c r="V19" s="120">
        <f>ROUND((J19+M19+P19)/3,3)</f>
        <v>64.667000000000002</v>
      </c>
      <c r="W19" s="100"/>
    </row>
    <row r="20" spans="1:251" s="86" customFormat="1" ht="22.5" customHeight="1" x14ac:dyDescent="0.2">
      <c r="A20" s="188">
        <f>RANK(V20,$V$18:$V$20,0)</f>
        <v>3</v>
      </c>
      <c r="B20" s="171" t="s">
        <v>154</v>
      </c>
      <c r="C20" s="83" t="s">
        <v>79</v>
      </c>
      <c r="D20" s="137"/>
      <c r="E20" s="173" t="s">
        <v>138</v>
      </c>
      <c r="F20" s="122" t="s">
        <v>80</v>
      </c>
      <c r="G20" s="122" t="s">
        <v>81</v>
      </c>
      <c r="H20" s="115" t="s">
        <v>128</v>
      </c>
      <c r="I20" s="107">
        <v>192</v>
      </c>
      <c r="J20" s="116">
        <f>I20/3</f>
        <v>64</v>
      </c>
      <c r="K20" s="117">
        <f>RANK(J20,J$18:J$20,0)</f>
        <v>3</v>
      </c>
      <c r="L20" s="107">
        <v>176.5</v>
      </c>
      <c r="M20" s="116">
        <f>L20/3</f>
        <v>58.833333333333336</v>
      </c>
      <c r="N20" s="117">
        <f>RANK(M20,M$18:M$20,0)</f>
        <v>3</v>
      </c>
      <c r="O20" s="107">
        <v>189</v>
      </c>
      <c r="P20" s="116">
        <f>O20/3</f>
        <v>63</v>
      </c>
      <c r="Q20" s="117">
        <f>RANK(P20,P$18:P$20,0)</f>
        <v>3</v>
      </c>
      <c r="R20" s="118"/>
      <c r="S20" s="119"/>
      <c r="T20" s="107">
        <f>I20+L20+O20</f>
        <v>557.5</v>
      </c>
      <c r="U20" s="107">
        <v>70</v>
      </c>
      <c r="V20" s="120">
        <f>ROUND((J20+M20+P20)/3,3)</f>
        <v>61.944000000000003</v>
      </c>
      <c r="W20" s="100"/>
    </row>
    <row r="21" spans="1:251" ht="9.75" customHeight="1" x14ac:dyDescent="0.25">
      <c r="A21" s="62"/>
      <c r="B21" s="62"/>
      <c r="C21" s="62"/>
      <c r="D21" s="138"/>
      <c r="E21" s="62"/>
      <c r="F21" s="62"/>
      <c r="G21" s="62"/>
      <c r="H21" s="63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</row>
    <row r="22" spans="1:251" ht="15" customHeight="1" x14ac:dyDescent="0.2">
      <c r="A22" s="258" t="s">
        <v>52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</row>
    <row r="23" spans="1:251" ht="18" customHeight="1" x14ac:dyDescent="0.2">
      <c r="A23" s="257" t="s">
        <v>0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</row>
    <row r="24" spans="1:251" ht="15" customHeight="1" x14ac:dyDescent="0.2">
      <c r="A24" s="253" t="s">
        <v>2</v>
      </c>
      <c r="B24" s="251" t="s">
        <v>3</v>
      </c>
      <c r="C24" s="250" t="s">
        <v>24</v>
      </c>
      <c r="D24" s="254" t="s">
        <v>4</v>
      </c>
      <c r="E24" s="255" t="s">
        <v>25</v>
      </c>
      <c r="F24" s="250" t="s">
        <v>5</v>
      </c>
      <c r="G24" s="250" t="s">
        <v>6</v>
      </c>
      <c r="H24" s="251" t="s">
        <v>7</v>
      </c>
      <c r="I24" s="244" t="s">
        <v>95</v>
      </c>
      <c r="J24" s="244"/>
      <c r="K24" s="244"/>
      <c r="L24" s="245" t="s">
        <v>26</v>
      </c>
      <c r="M24" s="245"/>
      <c r="N24" s="245"/>
      <c r="O24" s="244" t="s">
        <v>27</v>
      </c>
      <c r="P24" s="244"/>
      <c r="Q24" s="244"/>
      <c r="R24" s="246" t="s">
        <v>28</v>
      </c>
      <c r="S24" s="246" t="s">
        <v>29</v>
      </c>
      <c r="T24" s="247" t="s">
        <v>136</v>
      </c>
      <c r="U24" s="248" t="s">
        <v>30</v>
      </c>
      <c r="V24" s="249" t="s">
        <v>31</v>
      </c>
      <c r="W24" s="249" t="s">
        <v>32</v>
      </c>
    </row>
    <row r="25" spans="1:251" ht="37.5" customHeight="1" x14ac:dyDescent="0.2">
      <c r="A25" s="253"/>
      <c r="B25" s="251"/>
      <c r="C25" s="250"/>
      <c r="D25" s="254"/>
      <c r="E25" s="255"/>
      <c r="F25" s="250"/>
      <c r="G25" s="250"/>
      <c r="H25" s="251"/>
      <c r="I25" s="57" t="s">
        <v>33</v>
      </c>
      <c r="J25" s="58" t="s">
        <v>34</v>
      </c>
      <c r="K25" s="57" t="s">
        <v>2</v>
      </c>
      <c r="L25" s="57" t="s">
        <v>33</v>
      </c>
      <c r="M25" s="59" t="s">
        <v>34</v>
      </c>
      <c r="N25" s="57" t="s">
        <v>2</v>
      </c>
      <c r="O25" s="60" t="s">
        <v>33</v>
      </c>
      <c r="P25" s="59" t="s">
        <v>34</v>
      </c>
      <c r="Q25" s="57" t="s">
        <v>2</v>
      </c>
      <c r="R25" s="246"/>
      <c r="S25" s="246"/>
      <c r="T25" s="247"/>
      <c r="U25" s="248"/>
      <c r="V25" s="249"/>
      <c r="W25" s="249"/>
    </row>
    <row r="26" spans="1:251" s="88" customFormat="1" ht="19.5" customHeight="1" x14ac:dyDescent="0.2">
      <c r="A26" s="256" t="s">
        <v>87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</row>
    <row r="27" spans="1:251" s="88" customFormat="1" ht="23.25" customHeight="1" x14ac:dyDescent="0.2">
      <c r="A27" s="189" t="s">
        <v>106</v>
      </c>
      <c r="B27" s="174" t="s">
        <v>155</v>
      </c>
      <c r="C27" s="175"/>
      <c r="D27" s="176" t="s">
        <v>91</v>
      </c>
      <c r="E27" s="177" t="s">
        <v>139</v>
      </c>
      <c r="F27" s="89"/>
      <c r="G27" s="89"/>
      <c r="H27" s="185" t="s">
        <v>127</v>
      </c>
      <c r="I27" s="91">
        <v>152.5</v>
      </c>
      <c r="J27" s="90">
        <f>I27/2.2</f>
        <v>69.318181818181813</v>
      </c>
      <c r="K27" s="163">
        <v>1</v>
      </c>
      <c r="L27" s="91">
        <v>157.5</v>
      </c>
      <c r="M27" s="90">
        <f>L27/2.2</f>
        <v>71.590909090909079</v>
      </c>
      <c r="N27" s="163">
        <v>1</v>
      </c>
      <c r="O27" s="91">
        <v>149.5</v>
      </c>
      <c r="P27" s="90">
        <f>O27/2.2</f>
        <v>67.954545454545453</v>
      </c>
      <c r="Q27" s="163">
        <v>1</v>
      </c>
      <c r="R27" s="89"/>
      <c r="S27" s="89"/>
      <c r="T27" s="91">
        <f>I27+L27+O27</f>
        <v>459.5</v>
      </c>
      <c r="U27" s="89"/>
      <c r="V27" s="92">
        <f>ROUND((J27+M27+P27)/3,3)</f>
        <v>69.620999999999995</v>
      </c>
      <c r="W27" s="89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</row>
    <row r="28" spans="1:251" s="86" customFormat="1" ht="23.25" customHeight="1" x14ac:dyDescent="0.2">
      <c r="A28" s="189" t="s">
        <v>107</v>
      </c>
      <c r="B28" s="174" t="s">
        <v>156</v>
      </c>
      <c r="C28" s="175"/>
      <c r="D28" s="176" t="s">
        <v>91</v>
      </c>
      <c r="E28" s="177" t="s">
        <v>140</v>
      </c>
      <c r="F28" s="89"/>
      <c r="G28" s="89"/>
      <c r="H28" s="186" t="s">
        <v>128</v>
      </c>
      <c r="I28" s="91">
        <v>150</v>
      </c>
      <c r="J28" s="90">
        <f>I28/2.2</f>
        <v>68.181818181818173</v>
      </c>
      <c r="K28" s="163">
        <v>2</v>
      </c>
      <c r="L28" s="91">
        <v>153.5</v>
      </c>
      <c r="M28" s="90">
        <f>L28/2.2</f>
        <v>69.772727272727266</v>
      </c>
      <c r="N28" s="163">
        <v>3</v>
      </c>
      <c r="O28" s="91">
        <v>147</v>
      </c>
      <c r="P28" s="90">
        <f>O28/2.2</f>
        <v>66.818181818181813</v>
      </c>
      <c r="Q28" s="163">
        <v>4</v>
      </c>
      <c r="R28" s="89"/>
      <c r="S28" s="89"/>
      <c r="T28" s="91">
        <f>I28+L28+O28</f>
        <v>450.5</v>
      </c>
      <c r="U28" s="89"/>
      <c r="V28" s="92">
        <f>ROUND((J28+M28+P28)/3,3)</f>
        <v>68.257999999999996</v>
      </c>
      <c r="W28" s="89"/>
    </row>
    <row r="29" spans="1:251" s="88" customFormat="1" ht="23.25" customHeight="1" x14ac:dyDescent="0.2">
      <c r="A29" s="188">
        <v>3</v>
      </c>
      <c r="B29" s="178" t="s">
        <v>157</v>
      </c>
      <c r="C29" s="179" t="s">
        <v>53</v>
      </c>
      <c r="D29" s="176" t="s">
        <v>91</v>
      </c>
      <c r="E29" s="180" t="s">
        <v>141</v>
      </c>
      <c r="F29" s="93" t="s">
        <v>54</v>
      </c>
      <c r="G29" s="95" t="s">
        <v>55</v>
      </c>
      <c r="H29" s="96" t="s">
        <v>128</v>
      </c>
      <c r="I29" s="91">
        <v>149.5</v>
      </c>
      <c r="J29" s="90">
        <f>I29/2.2</f>
        <v>67.954545454545453</v>
      </c>
      <c r="K29" s="163">
        <v>3</v>
      </c>
      <c r="L29" s="91">
        <v>153</v>
      </c>
      <c r="M29" s="90">
        <f>L29/2.2</f>
        <v>69.545454545454547</v>
      </c>
      <c r="N29" s="163">
        <v>2</v>
      </c>
      <c r="O29" s="91">
        <v>148</v>
      </c>
      <c r="P29" s="90">
        <f>O29/2.2</f>
        <v>67.272727272727266</v>
      </c>
      <c r="Q29" s="163">
        <v>2</v>
      </c>
      <c r="R29" s="98"/>
      <c r="S29" s="99"/>
      <c r="T29" s="91">
        <f>I29+L29+O29</f>
        <v>450.5</v>
      </c>
      <c r="U29" s="91">
        <v>72</v>
      </c>
      <c r="V29" s="92">
        <f>ROUND((J29+M29+P29)/3,3)</f>
        <v>68.257999999999996</v>
      </c>
      <c r="W29" s="100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  <c r="IL29" s="86"/>
      <c r="IM29" s="86"/>
      <c r="IN29" s="86"/>
      <c r="IO29" s="86"/>
      <c r="IP29" s="86"/>
      <c r="IQ29" s="86"/>
    </row>
    <row r="30" spans="1:251" s="86" customFormat="1" ht="23.25" customHeight="1" x14ac:dyDescent="0.2">
      <c r="A30" s="188" t="s">
        <v>105</v>
      </c>
      <c r="B30" s="130" t="s">
        <v>153</v>
      </c>
      <c r="C30" s="131"/>
      <c r="D30" s="176" t="s">
        <v>123</v>
      </c>
      <c r="E30" s="135" t="s">
        <v>142</v>
      </c>
      <c r="F30" s="101"/>
      <c r="G30" s="102"/>
      <c r="H30" s="103" t="s">
        <v>122</v>
      </c>
      <c r="I30" s="91">
        <v>149</v>
      </c>
      <c r="J30" s="90">
        <f>I32/2.2</f>
        <v>67.72727272727272</v>
      </c>
      <c r="K30" s="163">
        <v>4</v>
      </c>
      <c r="L30" s="91">
        <v>150</v>
      </c>
      <c r="M30" s="90">
        <f>L30/2.2</f>
        <v>68.181818181818173</v>
      </c>
      <c r="N30" s="163">
        <v>4</v>
      </c>
      <c r="O30" s="91">
        <v>148.5</v>
      </c>
      <c r="P30" s="90">
        <f>O30/2.2</f>
        <v>67.5</v>
      </c>
      <c r="Q30" s="163">
        <v>3</v>
      </c>
      <c r="R30" s="98"/>
      <c r="S30" s="99"/>
      <c r="T30" s="91">
        <f>I30+L30+O30</f>
        <v>447.5</v>
      </c>
      <c r="U30" s="91">
        <v>70</v>
      </c>
      <c r="V30" s="92">
        <f>ROUND((J30+M30+P30)/3,3)</f>
        <v>67.802999999999997</v>
      </c>
      <c r="W30" s="100"/>
    </row>
    <row r="31" spans="1:251" s="86" customFormat="1" ht="19.5" customHeight="1" x14ac:dyDescent="0.2">
      <c r="A31" s="256" t="s">
        <v>145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</row>
    <row r="32" spans="1:251" s="86" customFormat="1" ht="22.5" customHeight="1" x14ac:dyDescent="0.2">
      <c r="A32" s="188">
        <v>1</v>
      </c>
      <c r="B32" s="181" t="s">
        <v>158</v>
      </c>
      <c r="C32" s="182"/>
      <c r="D32" s="176" t="s">
        <v>123</v>
      </c>
      <c r="E32" s="183" t="s">
        <v>104</v>
      </c>
      <c r="F32" s="106"/>
      <c r="G32" s="106"/>
      <c r="H32" s="187" t="s">
        <v>128</v>
      </c>
      <c r="I32" s="107">
        <v>149</v>
      </c>
      <c r="J32" s="90">
        <f>I32/2.2</f>
        <v>67.72727272727272</v>
      </c>
      <c r="K32" s="163">
        <v>1</v>
      </c>
      <c r="L32" s="91">
        <v>145.5</v>
      </c>
      <c r="M32" s="90">
        <f>L32/2.2</f>
        <v>66.136363636363626</v>
      </c>
      <c r="N32" s="163">
        <v>1</v>
      </c>
      <c r="O32" s="91">
        <v>142</v>
      </c>
      <c r="P32" s="90">
        <f>O32/2.2</f>
        <v>64.545454545454547</v>
      </c>
      <c r="Q32" s="163">
        <v>3</v>
      </c>
      <c r="R32" s="163"/>
      <c r="S32" s="99"/>
      <c r="T32" s="91">
        <f>I32+L32+O32</f>
        <v>436.5</v>
      </c>
      <c r="U32" s="91"/>
      <c r="V32" s="92">
        <f>ROUND((J32+M32+P32)/3,3)</f>
        <v>66.135999999999996</v>
      </c>
      <c r="W32" s="108"/>
    </row>
    <row r="33" spans="1:23" s="86" customFormat="1" ht="22.5" customHeight="1" x14ac:dyDescent="0.2">
      <c r="A33" s="188">
        <v>2</v>
      </c>
      <c r="B33" s="181" t="s">
        <v>158</v>
      </c>
      <c r="C33" s="182" t="s">
        <v>56</v>
      </c>
      <c r="D33" s="176" t="s">
        <v>123</v>
      </c>
      <c r="E33" s="184" t="s">
        <v>103</v>
      </c>
      <c r="F33" s="106" t="s">
        <v>57</v>
      </c>
      <c r="G33" s="106" t="s">
        <v>58</v>
      </c>
      <c r="H33" s="187" t="s">
        <v>128</v>
      </c>
      <c r="I33" s="107">
        <v>145</v>
      </c>
      <c r="J33" s="90">
        <f>I33/2.2</f>
        <v>65.909090909090907</v>
      </c>
      <c r="K33" s="163">
        <v>2</v>
      </c>
      <c r="L33" s="91">
        <v>144.5</v>
      </c>
      <c r="M33" s="90">
        <f>L33/2.2</f>
        <v>65.681818181818173</v>
      </c>
      <c r="N33" s="163">
        <v>2</v>
      </c>
      <c r="O33" s="91">
        <v>142.5</v>
      </c>
      <c r="P33" s="90">
        <f>O33/2.2</f>
        <v>64.772727272727266</v>
      </c>
      <c r="Q33" s="163">
        <v>2</v>
      </c>
      <c r="R33" s="163"/>
      <c r="S33" s="99"/>
      <c r="T33" s="91">
        <f>I33+L33+O33</f>
        <v>432</v>
      </c>
      <c r="U33" s="91">
        <v>48</v>
      </c>
      <c r="V33" s="92">
        <f>ROUND((J33+M33+P33)/3,3)</f>
        <v>65.454999999999998</v>
      </c>
      <c r="W33" s="108"/>
    </row>
    <row r="34" spans="1:23" s="86" customFormat="1" ht="22.5" customHeight="1" x14ac:dyDescent="0.2">
      <c r="A34" s="188">
        <v>3</v>
      </c>
      <c r="B34" s="181" t="s">
        <v>159</v>
      </c>
      <c r="C34" s="182"/>
      <c r="D34" s="176" t="s">
        <v>123</v>
      </c>
      <c r="E34" s="183" t="s">
        <v>143</v>
      </c>
      <c r="F34" s="106"/>
      <c r="G34" s="106"/>
      <c r="H34" s="187" t="s">
        <v>128</v>
      </c>
      <c r="I34" s="107">
        <v>139.5</v>
      </c>
      <c r="J34" s="90">
        <f>I34/2.2</f>
        <v>63.409090909090907</v>
      </c>
      <c r="K34" s="163">
        <v>4</v>
      </c>
      <c r="L34" s="91">
        <v>143</v>
      </c>
      <c r="M34" s="90">
        <f>L34/2.2</f>
        <v>65</v>
      </c>
      <c r="N34" s="163">
        <v>3</v>
      </c>
      <c r="O34" s="91">
        <v>147</v>
      </c>
      <c r="P34" s="90">
        <f>O34/2.2</f>
        <v>66.818181818181813</v>
      </c>
      <c r="Q34" s="163">
        <v>1</v>
      </c>
      <c r="R34" s="163"/>
      <c r="S34" s="99"/>
      <c r="T34" s="91">
        <f>I34+L34+O34</f>
        <v>429.5</v>
      </c>
      <c r="U34" s="91"/>
      <c r="V34" s="92">
        <f>ROUND((J34+M34+P34)/3,3)</f>
        <v>65.075999999999993</v>
      </c>
      <c r="W34" s="108"/>
    </row>
    <row r="35" spans="1:23" ht="22.5" customHeight="1" x14ac:dyDescent="0.2">
      <c r="A35" s="188">
        <v>4</v>
      </c>
      <c r="B35" s="181" t="s">
        <v>159</v>
      </c>
      <c r="C35" s="182" t="s">
        <v>59</v>
      </c>
      <c r="D35" s="176" t="s">
        <v>123</v>
      </c>
      <c r="E35" s="172" t="s">
        <v>144</v>
      </c>
      <c r="F35" s="104" t="s">
        <v>60</v>
      </c>
      <c r="G35" s="109" t="s">
        <v>61</v>
      </c>
      <c r="H35" s="179" t="s">
        <v>128</v>
      </c>
      <c r="I35" s="107">
        <v>143.5</v>
      </c>
      <c r="J35" s="90">
        <f>I35/2.2</f>
        <v>65.22727272727272</v>
      </c>
      <c r="K35" s="163">
        <v>3</v>
      </c>
      <c r="L35" s="91">
        <v>143</v>
      </c>
      <c r="M35" s="90">
        <f>L35/2.2</f>
        <v>65</v>
      </c>
      <c r="N35" s="163">
        <v>3</v>
      </c>
      <c r="O35" s="91">
        <v>140</v>
      </c>
      <c r="P35" s="90">
        <f>O35/2.2</f>
        <v>63.636363636363633</v>
      </c>
      <c r="Q35" s="163">
        <v>4</v>
      </c>
      <c r="R35" s="163"/>
      <c r="S35" s="99"/>
      <c r="T35" s="91">
        <f>I35+L35+O35</f>
        <v>426.5</v>
      </c>
      <c r="U35" s="91">
        <v>49</v>
      </c>
      <c r="V35" s="92">
        <f>ROUND((J35+M35+P35)/3,3)</f>
        <v>64.620999999999995</v>
      </c>
      <c r="W35" s="108"/>
    </row>
    <row r="36" spans="1:23" s="86" customFormat="1" ht="22.5" customHeight="1" x14ac:dyDescent="0.25">
      <c r="A36" s="62"/>
      <c r="B36" s="62" t="s">
        <v>13</v>
      </c>
      <c r="C36" s="62"/>
      <c r="D36" s="62"/>
      <c r="E36" s="62"/>
      <c r="F36" s="62"/>
      <c r="G36" s="62"/>
      <c r="H36" s="63" t="s">
        <v>14</v>
      </c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</row>
    <row r="37" spans="1:23" s="86" customFormat="1" ht="22.5" customHeight="1" x14ac:dyDescent="0.25">
      <c r="A37" s="62"/>
      <c r="B37" s="62" t="s">
        <v>15</v>
      </c>
      <c r="C37" s="62"/>
      <c r="D37" s="62"/>
      <c r="E37" s="62"/>
      <c r="F37" s="62"/>
      <c r="G37" s="62"/>
      <c r="H37" s="63" t="s">
        <v>118</v>
      </c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</row>
    <row r="38" spans="1:23" s="86" customFormat="1" ht="28.5" customHeight="1" x14ac:dyDescent="0.2">
      <c r="A38" s="64"/>
      <c r="B38" s="65"/>
      <c r="C38" s="65"/>
      <c r="D38" s="68"/>
      <c r="E38" s="67"/>
      <c r="F38" s="68"/>
      <c r="G38" s="65"/>
      <c r="H38" s="65"/>
      <c r="I38" s="65"/>
      <c r="J38" s="66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85"/>
    </row>
    <row r="39" spans="1:23" s="86" customFormat="1" ht="28.5" customHeight="1" x14ac:dyDescent="0.2">
      <c r="A39" s="64"/>
      <c r="B39" s="65"/>
      <c r="C39" s="65"/>
      <c r="D39" s="68"/>
      <c r="E39" s="67"/>
      <c r="F39" s="68"/>
      <c r="G39" s="65"/>
      <c r="H39" s="65"/>
      <c r="I39" s="65"/>
      <c r="J39" s="66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85"/>
    </row>
    <row r="40" spans="1:23" s="62" customFormat="1" ht="22.5" customHeight="1" x14ac:dyDescent="0.25">
      <c r="A40" s="64"/>
      <c r="B40" s="65"/>
      <c r="C40" s="65"/>
      <c r="D40" s="68"/>
      <c r="E40" s="67"/>
      <c r="F40" s="68"/>
      <c r="G40" s="65"/>
      <c r="H40" s="65"/>
      <c r="I40" s="65"/>
      <c r="J40" s="66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85"/>
    </row>
    <row r="41" spans="1:23" s="62" customFormat="1" ht="27" customHeight="1" x14ac:dyDescent="0.25">
      <c r="A41" s="64"/>
      <c r="B41" s="65"/>
      <c r="C41" s="65"/>
      <c r="D41" s="68"/>
      <c r="E41" s="67"/>
      <c r="F41" s="68"/>
      <c r="G41" s="65"/>
      <c r="H41" s="65"/>
      <c r="I41" s="65"/>
      <c r="J41" s="66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85"/>
    </row>
  </sheetData>
  <sortState ref="A19:IQ21">
    <sortCondition ref="A19:A21"/>
  </sortState>
  <mergeCells count="58">
    <mergeCell ref="V24:V25"/>
    <mergeCell ref="W24:W25"/>
    <mergeCell ref="A26:W26"/>
    <mergeCell ref="A31:W31"/>
    <mergeCell ref="T6:W6"/>
    <mergeCell ref="A6:D6"/>
    <mergeCell ref="A22:W22"/>
    <mergeCell ref="O24:Q24"/>
    <mergeCell ref="R24:R25"/>
    <mergeCell ref="S24:S25"/>
    <mergeCell ref="T24:T25"/>
    <mergeCell ref="U24:U25"/>
    <mergeCell ref="F24:F25"/>
    <mergeCell ref="G24:G25"/>
    <mergeCell ref="H24:H25"/>
    <mergeCell ref="I24:K24"/>
    <mergeCell ref="L24:N24"/>
    <mergeCell ref="A24:A25"/>
    <mergeCell ref="B24:B25"/>
    <mergeCell ref="C24:C25"/>
    <mergeCell ref="D24:D25"/>
    <mergeCell ref="E24:E25"/>
    <mergeCell ref="A23:W23"/>
    <mergeCell ref="CR1:DP1"/>
    <mergeCell ref="DQ1:EO1"/>
    <mergeCell ref="A3:W3"/>
    <mergeCell ref="A2:W2"/>
    <mergeCell ref="A1:W1"/>
    <mergeCell ref="X1:AS1"/>
    <mergeCell ref="AT1:BR1"/>
    <mergeCell ref="BS1:CQ1"/>
    <mergeCell ref="A4:W4"/>
    <mergeCell ref="A5:W5"/>
    <mergeCell ref="A7:A8"/>
    <mergeCell ref="B7:B8"/>
    <mergeCell ref="C7:C8"/>
    <mergeCell ref="D7:D8"/>
    <mergeCell ref="E7:E8"/>
    <mergeCell ref="EP1:FN1"/>
    <mergeCell ref="FO1:GM1"/>
    <mergeCell ref="GN1:HL1"/>
    <mergeCell ref="HM1:IK1"/>
    <mergeCell ref="IL1:IQ1"/>
    <mergeCell ref="W7:W8"/>
    <mergeCell ref="A9:W9"/>
    <mergeCell ref="A12:W12"/>
    <mergeCell ref="A17:W17"/>
    <mergeCell ref="I7:K7"/>
    <mergeCell ref="L7:N7"/>
    <mergeCell ref="O7:Q7"/>
    <mergeCell ref="R7:R8"/>
    <mergeCell ref="S7:S8"/>
    <mergeCell ref="T7:T8"/>
    <mergeCell ref="F7:F8"/>
    <mergeCell ref="G7:G8"/>
    <mergeCell ref="H7:H8"/>
    <mergeCell ref="U7:U8"/>
    <mergeCell ref="V7:V8"/>
  </mergeCells>
  <conditionalFormatting sqref="W13:W16 W10:W11">
    <cfRule type="cellIs" dxfId="7" priority="9" stopIfTrue="1" operator="equal">
      <formula>FALSE</formula>
    </cfRule>
  </conditionalFormatting>
  <conditionalFormatting sqref="W18:W20">
    <cfRule type="cellIs" dxfId="6" priority="7" stopIfTrue="1" operator="equal">
      <formula>FALSE</formula>
    </cfRule>
  </conditionalFormatting>
  <conditionalFormatting sqref="X13">
    <cfRule type="cellIs" dxfId="5" priority="6" stopIfTrue="1" operator="equal">
      <formula>FALSE</formula>
    </cfRule>
  </conditionalFormatting>
  <conditionalFormatting sqref="B20">
    <cfRule type="duplicateValues" dxfId="4" priority="5" stopIfTrue="1"/>
  </conditionalFormatting>
  <conditionalFormatting sqref="W32:W35 W30 W28">
    <cfRule type="cellIs" dxfId="3" priority="1" stopIfTrue="1" operator="equal">
      <formula>FALSE</formula>
    </cfRule>
  </conditionalFormatting>
  <conditionalFormatting sqref="B32:B35">
    <cfRule type="duplicateValues" dxfId="2" priority="2" stopIfTrue="1"/>
  </conditionalFormatting>
  <conditionalFormatting sqref="B28">
    <cfRule type="duplicateValues" dxfId="1" priority="3" stopIfTrue="1"/>
  </conditionalFormatting>
  <conditionalFormatting sqref="B30">
    <cfRule type="duplicateValues" dxfId="0" priority="4" stopIfTrue="1"/>
  </conditionalFormatting>
  <printOptions horizontalCentered="1"/>
  <pageMargins left="0" right="0" top="0.19685039370078741" bottom="0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МП БП</vt:lpstr>
      <vt:lpstr>Ю-ши Дети</vt:lpstr>
      <vt:lpstr>'МП БП'!Print_Area</vt:lpstr>
      <vt:lpstr>'Ю-ши Дети'!Print_Area</vt:lpstr>
      <vt:lpstr>'Ю-ши Дети'!Заголовки_для_печати</vt:lpstr>
      <vt:lpstr>'МП БП'!Область_печати</vt:lpstr>
      <vt:lpstr>'Ю-ши Дети'!Область_печати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Горбачев Алексей Иванович</dc:creator>
  <cp:lastModifiedBy>Pasha</cp:lastModifiedBy>
  <cp:lastPrinted>2019-06-10T12:13:54Z</cp:lastPrinted>
  <dcterms:created xsi:type="dcterms:W3CDTF">2019-05-25T11:28:53Z</dcterms:created>
  <dcterms:modified xsi:type="dcterms:W3CDTF">2019-06-12T12:27:43Z</dcterms:modified>
</cp:coreProperties>
</file>