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GP" sheetId="1" r:id="rId1"/>
    <sheet name="КЮР ЮШ" sheetId="2" r:id="rId2"/>
    <sheet name="КЮР СП1" sheetId="3" r:id="rId3"/>
  </sheets>
  <definedNames>
    <definedName name="_xlnm.Print_Titles" localSheetId="0">GP!$10:$11</definedName>
    <definedName name="_xlnm.Print_Area" localSheetId="0">GP!$A$1:$AE$33</definedName>
    <definedName name="_xlnm.Print_Area" localSheetId="2">'КЮР СП1'!$A$1:$AK$30</definedName>
    <definedName name="_xlnm.Print_Area" localSheetId="1">'КЮР ЮШ'!$A$1:$AK$27</definedName>
  </definedNames>
  <calcPr calcId="125725" fullCalcOnLoad="1"/>
</workbook>
</file>

<file path=xl/calcChain.xml><?xml version="1.0" encoding="utf-8"?>
<calcChain xmlns="http://schemas.openxmlformats.org/spreadsheetml/2006/main">
  <c r="AJ27" i="3"/>
  <c r="AI27"/>
  <c r="AK27" s="1"/>
  <c r="AF27"/>
  <c r="AG27" s="1"/>
  <c r="AB27"/>
  <c r="AC27" s="1"/>
  <c r="X27"/>
  <c r="Y27" s="1"/>
  <c r="T27"/>
  <c r="U27" s="1"/>
  <c r="P27"/>
  <c r="Q27" s="1"/>
  <c r="AJ26"/>
  <c r="AI26"/>
  <c r="AK26" s="1"/>
  <c r="AF26"/>
  <c r="AB26"/>
  <c r="X26"/>
  <c r="T26"/>
  <c r="P26"/>
  <c r="AJ25"/>
  <c r="AI25"/>
  <c r="AK25" s="1"/>
  <c r="AF25"/>
  <c r="AG25" s="1"/>
  <c r="AB25"/>
  <c r="AC25" s="1"/>
  <c r="X25"/>
  <c r="Y25" s="1"/>
  <c r="T25"/>
  <c r="U25" s="1"/>
  <c r="P25"/>
  <c r="Q25" s="1"/>
  <c r="AJ24"/>
  <c r="AI24"/>
  <c r="AK24" s="1"/>
  <c r="AF24"/>
  <c r="AB24"/>
  <c r="X24"/>
  <c r="T24"/>
  <c r="P24"/>
  <c r="AJ23"/>
  <c r="AI23"/>
  <c r="AK23" s="1"/>
  <c r="AF23"/>
  <c r="AG23" s="1"/>
  <c r="AB23"/>
  <c r="AC23" s="1"/>
  <c r="X23"/>
  <c r="Y23" s="1"/>
  <c r="T23"/>
  <c r="U23" s="1"/>
  <c r="P23"/>
  <c r="Q23" s="1"/>
  <c r="AJ22"/>
  <c r="AI22"/>
  <c r="AK22" s="1"/>
  <c r="AF22"/>
  <c r="AB22"/>
  <c r="X22"/>
  <c r="T22"/>
  <c r="P22"/>
  <c r="AJ21"/>
  <c r="AI21"/>
  <c r="AK21" s="1"/>
  <c r="AF21"/>
  <c r="AG21" s="1"/>
  <c r="AB21"/>
  <c r="AC21" s="1"/>
  <c r="X21"/>
  <c r="Y21" s="1"/>
  <c r="T21"/>
  <c r="U21" s="1"/>
  <c r="P21"/>
  <c r="Q21" s="1"/>
  <c r="AJ19"/>
  <c r="AI19"/>
  <c r="AK19" s="1"/>
  <c r="AF19"/>
  <c r="AB19"/>
  <c r="X19"/>
  <c r="T19"/>
  <c r="P19"/>
  <c r="AJ18"/>
  <c r="AI18"/>
  <c r="AK18" s="1"/>
  <c r="AF18"/>
  <c r="AG18" s="1"/>
  <c r="AB18"/>
  <c r="AC18" s="1"/>
  <c r="X18"/>
  <c r="Y18" s="1"/>
  <c r="T18"/>
  <c r="U18" s="1"/>
  <c r="P18"/>
  <c r="Q18" s="1"/>
  <c r="AJ17"/>
  <c r="AI17"/>
  <c r="AK17" s="1"/>
  <c r="AF17"/>
  <c r="AB17"/>
  <c r="X17"/>
  <c r="T17"/>
  <c r="P17"/>
  <c r="AJ16"/>
  <c r="AI16"/>
  <c r="AK16" s="1"/>
  <c r="AF16"/>
  <c r="AG16" s="1"/>
  <c r="AB16"/>
  <c r="AC16" s="1"/>
  <c r="X16"/>
  <c r="Y16" s="1"/>
  <c r="T16"/>
  <c r="U16" s="1"/>
  <c r="P16"/>
  <c r="Q16" s="1"/>
  <c r="AJ15"/>
  <c r="AI15"/>
  <c r="AK15" s="1"/>
  <c r="AF15"/>
  <c r="AB15"/>
  <c r="X15"/>
  <c r="T15"/>
  <c r="P15"/>
  <c r="AJ14"/>
  <c r="AI14"/>
  <c r="AK14" s="1"/>
  <c r="AF14"/>
  <c r="AG14" s="1"/>
  <c r="AB14"/>
  <c r="AC14" s="1"/>
  <c r="X14"/>
  <c r="Y14" s="1"/>
  <c r="T14"/>
  <c r="U14" s="1"/>
  <c r="P14"/>
  <c r="Q14" s="1"/>
  <c r="AJ13"/>
  <c r="AI13"/>
  <c r="AK13" s="1"/>
  <c r="AF13"/>
  <c r="AB13"/>
  <c r="X13"/>
  <c r="T13"/>
  <c r="P13"/>
  <c r="AJ12"/>
  <c r="AI12"/>
  <c r="AK12" s="1"/>
  <c r="AF12"/>
  <c r="AG12" s="1"/>
  <c r="AB12"/>
  <c r="AC12" s="1"/>
  <c r="X12"/>
  <c r="Y12" s="1"/>
  <c r="T12"/>
  <c r="U12" s="1"/>
  <c r="P12"/>
  <c r="Q12" s="1"/>
  <c r="AJ27" i="2"/>
  <c r="AI27"/>
  <c r="AK27" s="1"/>
  <c r="AF27"/>
  <c r="AB27"/>
  <c r="X27"/>
  <c r="T27"/>
  <c r="P27"/>
  <c r="AJ26"/>
  <c r="AI26"/>
  <c r="AK26" s="1"/>
  <c r="AF26"/>
  <c r="AG26" s="1"/>
  <c r="AB26"/>
  <c r="AC26" s="1"/>
  <c r="X26"/>
  <c r="Y26" s="1"/>
  <c r="T26"/>
  <c r="U26" s="1"/>
  <c r="P26"/>
  <c r="Q26" s="1"/>
  <c r="AJ25"/>
  <c r="AI25"/>
  <c r="AK25" s="1"/>
  <c r="AF25"/>
  <c r="AB25"/>
  <c r="X25"/>
  <c r="T25"/>
  <c r="P25"/>
  <c r="AJ24"/>
  <c r="AI24"/>
  <c r="AK24" s="1"/>
  <c r="AF24"/>
  <c r="AG24" s="1"/>
  <c r="AB24"/>
  <c r="AC24" s="1"/>
  <c r="X24"/>
  <c r="Y24" s="1"/>
  <c r="T24"/>
  <c r="U24" s="1"/>
  <c r="P24"/>
  <c r="Q24" s="1"/>
  <c r="AJ23"/>
  <c r="AI23"/>
  <c r="AK23" s="1"/>
  <c r="AF23"/>
  <c r="AB23"/>
  <c r="X23"/>
  <c r="T23"/>
  <c r="P23"/>
  <c r="AJ22"/>
  <c r="AI22"/>
  <c r="AK22" s="1"/>
  <c r="AF22"/>
  <c r="AG22" s="1"/>
  <c r="AB22"/>
  <c r="AC22" s="1"/>
  <c r="X22"/>
  <c r="Y22" s="1"/>
  <c r="T22"/>
  <c r="U22" s="1"/>
  <c r="P22"/>
  <c r="Q22" s="1"/>
  <c r="AJ21"/>
  <c r="AI21"/>
  <c r="AK21" s="1"/>
  <c r="AF21"/>
  <c r="AB21"/>
  <c r="X21"/>
  <c r="T21"/>
  <c r="P21"/>
  <c r="AJ19"/>
  <c r="AI19"/>
  <c r="AK19" s="1"/>
  <c r="AF19"/>
  <c r="AG19" s="1"/>
  <c r="AB19"/>
  <c r="AC19" s="1"/>
  <c r="X19"/>
  <c r="Y19" s="1"/>
  <c r="T19"/>
  <c r="U19" s="1"/>
  <c r="P19"/>
  <c r="Q19" s="1"/>
  <c r="AJ18"/>
  <c r="AI18"/>
  <c r="AK18" s="1"/>
  <c r="AF18"/>
  <c r="AB18"/>
  <c r="X18"/>
  <c r="T18"/>
  <c r="P18"/>
  <c r="AJ17"/>
  <c r="AI17"/>
  <c r="AK17" s="1"/>
  <c r="AF17"/>
  <c r="AG17" s="1"/>
  <c r="AB17"/>
  <c r="AC17" s="1"/>
  <c r="X17"/>
  <c r="Y17" s="1"/>
  <c r="T17"/>
  <c r="U17" s="1"/>
  <c r="P17"/>
  <c r="Q17" s="1"/>
  <c r="AJ16"/>
  <c r="AI16"/>
  <c r="AK16" s="1"/>
  <c r="AF16"/>
  <c r="AB16"/>
  <c r="X16"/>
  <c r="T16"/>
  <c r="P16"/>
  <c r="AJ15"/>
  <c r="AI15"/>
  <c r="AK15" s="1"/>
  <c r="AF15"/>
  <c r="AG15" s="1"/>
  <c r="AB15"/>
  <c r="AC15" s="1"/>
  <c r="X15"/>
  <c r="Y15" s="1"/>
  <c r="T15"/>
  <c r="U15" s="1"/>
  <c r="P15"/>
  <c r="Q15" s="1"/>
  <c r="AJ14"/>
  <c r="AI14"/>
  <c r="AK14" s="1"/>
  <c r="AF14"/>
  <c r="AB14"/>
  <c r="X14"/>
  <c r="T14"/>
  <c r="P14"/>
  <c r="AJ13"/>
  <c r="AI13"/>
  <c r="AK13" s="1"/>
  <c r="AF13"/>
  <c r="AG13" s="1"/>
  <c r="AB13"/>
  <c r="AC13" s="1"/>
  <c r="X13"/>
  <c r="Y13" s="1"/>
  <c r="T13"/>
  <c r="U13" s="1"/>
  <c r="P13"/>
  <c r="Q13" s="1"/>
  <c r="AJ12"/>
  <c r="AI12"/>
  <c r="AK12" s="1"/>
  <c r="AG12"/>
  <c r="AF12"/>
  <c r="AG27" s="1"/>
  <c r="AC12"/>
  <c r="AB12"/>
  <c r="AC27" s="1"/>
  <c r="Y12"/>
  <c r="X12"/>
  <c r="Y27" s="1"/>
  <c r="U12"/>
  <c r="T12"/>
  <c r="U27" s="1"/>
  <c r="Q12"/>
  <c r="P12"/>
  <c r="AE33" i="1"/>
  <c r="AD33"/>
  <c r="AB33"/>
  <c r="AA33"/>
  <c r="Y33"/>
  <c r="X33"/>
  <c r="V33"/>
  <c r="U33"/>
  <c r="S33"/>
  <c r="R33"/>
  <c r="P33"/>
  <c r="O33"/>
  <c r="AE29"/>
  <c r="AD29"/>
  <c r="AB29"/>
  <c r="AA29"/>
  <c r="Y29"/>
  <c r="X29"/>
  <c r="V29"/>
  <c r="U29"/>
  <c r="S29"/>
  <c r="R29"/>
  <c r="P29"/>
  <c r="O29"/>
  <c r="AE28"/>
  <c r="AD28"/>
  <c r="AB28"/>
  <c r="AA28"/>
  <c r="Y28"/>
  <c r="X28"/>
  <c r="V28"/>
  <c r="U28"/>
  <c r="S28"/>
  <c r="R28"/>
  <c r="P28"/>
  <c r="O28"/>
  <c r="AE26"/>
  <c r="AD26"/>
  <c r="AB26"/>
  <c r="AA26"/>
  <c r="Y26"/>
  <c r="X26"/>
  <c r="V26"/>
  <c r="U26"/>
  <c r="S26"/>
  <c r="R26"/>
  <c r="P26"/>
  <c r="O26"/>
  <c r="AE25"/>
  <c r="AD25"/>
  <c r="AB25"/>
  <c r="AA25"/>
  <c r="Y25"/>
  <c r="X25"/>
  <c r="V25"/>
  <c r="U25"/>
  <c r="S25"/>
  <c r="R25"/>
  <c r="P25"/>
  <c r="O25"/>
  <c r="AE24"/>
  <c r="AD24"/>
  <c r="AB24"/>
  <c r="AA24"/>
  <c r="Y24"/>
  <c r="X24"/>
  <c r="V24"/>
  <c r="U24"/>
  <c r="S24"/>
  <c r="R24"/>
  <c r="P24"/>
  <c r="O24"/>
  <c r="AE23"/>
  <c r="AD23"/>
  <c r="AB23"/>
  <c r="AA23"/>
  <c r="Y23"/>
  <c r="X23"/>
  <c r="V23"/>
  <c r="U23"/>
  <c r="S23"/>
  <c r="R23"/>
  <c r="P23"/>
  <c r="O23"/>
  <c r="AE22"/>
  <c r="AD22"/>
  <c r="AB22"/>
  <c r="AA22"/>
  <c r="Y22"/>
  <c r="X22"/>
  <c r="V22"/>
  <c r="U22"/>
  <c r="S22"/>
  <c r="R22"/>
  <c r="P22"/>
  <c r="O22"/>
  <c r="AE21"/>
  <c r="AD21"/>
  <c r="AB21"/>
  <c r="AA21"/>
  <c r="Y21"/>
  <c r="X21"/>
  <c r="V21"/>
  <c r="U21"/>
  <c r="S21"/>
  <c r="R21"/>
  <c r="P21"/>
  <c r="O21"/>
  <c r="AE20"/>
  <c r="AD20"/>
  <c r="AB20"/>
  <c r="AA20"/>
  <c r="Y20"/>
  <c r="X20"/>
  <c r="V20"/>
  <c r="U20"/>
  <c r="S20"/>
  <c r="R20"/>
  <c r="P20"/>
  <c r="O20"/>
  <c r="AE18"/>
  <c r="AD18"/>
  <c r="AB18"/>
  <c r="AA18"/>
  <c r="Y18"/>
  <c r="X18"/>
  <c r="V18"/>
  <c r="U18"/>
  <c r="S18"/>
  <c r="R18"/>
  <c r="P18"/>
  <c r="O18"/>
  <c r="AE17"/>
  <c r="AD17"/>
  <c r="AB17"/>
  <c r="AA17"/>
  <c r="Y17"/>
  <c r="X17"/>
  <c r="V17"/>
  <c r="U17"/>
  <c r="S17"/>
  <c r="R17"/>
  <c r="P17"/>
  <c r="O17"/>
  <c r="AE16"/>
  <c r="AD16"/>
  <c r="AB16"/>
  <c r="AA16"/>
  <c r="Y16"/>
  <c r="X16"/>
  <c r="V16"/>
  <c r="U16"/>
  <c r="S16"/>
  <c r="R16"/>
  <c r="P16"/>
  <c r="O16"/>
  <c r="AE15"/>
  <c r="AD15"/>
  <c r="AB15"/>
  <c r="AA15"/>
  <c r="Y15"/>
  <c r="X15"/>
  <c r="V15"/>
  <c r="U15"/>
  <c r="S15"/>
  <c r="R15"/>
  <c r="P15"/>
  <c r="O15"/>
  <c r="AE14"/>
  <c r="AD14"/>
  <c r="AB14"/>
  <c r="AA14"/>
  <c r="Y14"/>
  <c r="X14"/>
  <c r="V14"/>
  <c r="U14"/>
  <c r="S14"/>
  <c r="R14"/>
  <c r="P14"/>
  <c r="O14"/>
  <c r="AE13"/>
  <c r="AD13"/>
  <c r="AB13"/>
  <c r="AA13"/>
  <c r="Y13"/>
  <c r="X13"/>
  <c r="V13"/>
  <c r="U13"/>
  <c r="S13"/>
  <c r="R13"/>
  <c r="P13"/>
  <c r="O13"/>
  <c r="AE12"/>
  <c r="AD12"/>
  <c r="AB12"/>
  <c r="AA12"/>
  <c r="Y12"/>
  <c r="X12"/>
  <c r="V12"/>
  <c r="U12"/>
  <c r="S12"/>
  <c r="R12"/>
  <c r="P12"/>
  <c r="O12"/>
  <c r="Q14" i="2" l="1"/>
  <c r="U14"/>
  <c r="Y14"/>
  <c r="AC14"/>
  <c r="AG14"/>
  <c r="Q16"/>
  <c r="U16"/>
  <c r="Y16"/>
  <c r="AC16"/>
  <c r="AG16"/>
  <c r="Q18"/>
  <c r="U18"/>
  <c r="Y18"/>
  <c r="AC18"/>
  <c r="AG18"/>
  <c r="Q21"/>
  <c r="U21"/>
  <c r="Y21"/>
  <c r="AC21"/>
  <c r="AG21"/>
  <c r="Q23"/>
  <c r="U23"/>
  <c r="Y23"/>
  <c r="AC23"/>
  <c r="AG23"/>
  <c r="Q25"/>
  <c r="U25"/>
  <c r="Y25"/>
  <c r="AC25"/>
  <c r="AG25"/>
  <c r="Q27"/>
  <c r="Q13" i="3"/>
  <c r="U13"/>
  <c r="Y13"/>
  <c r="AC13"/>
  <c r="AG13"/>
  <c r="Q15"/>
  <c r="U15"/>
  <c r="Y15"/>
  <c r="AC15"/>
  <c r="AG15"/>
  <c r="Q17"/>
  <c r="U17"/>
  <c r="Y17"/>
  <c r="AC17"/>
  <c r="AG17"/>
  <c r="Q19"/>
  <c r="U19"/>
  <c r="Y19"/>
  <c r="AC19"/>
  <c r="AG19"/>
  <c r="Q22"/>
  <c r="U22"/>
  <c r="Y22"/>
  <c r="AC22"/>
  <c r="AG22"/>
  <c r="Q24"/>
  <c r="U24"/>
  <c r="Y24"/>
  <c r="AC24"/>
  <c r="AG24"/>
  <c r="Q26"/>
  <c r="U26"/>
  <c r="Y26"/>
  <c r="AC26"/>
  <c r="AG26"/>
</calcChain>
</file>

<file path=xl/sharedStrings.xml><?xml version="1.0" encoding="utf-8"?>
<sst xmlns="http://schemas.openxmlformats.org/spreadsheetml/2006/main" count="612" uniqueCount="350">
  <si>
    <t>FEI DRESSAGE CDI-W/ CDI 2*/CDIJ</t>
  </si>
  <si>
    <t>CUP of  the GOVERNOR of MOSCOW REGION</t>
  </si>
  <si>
    <t>START LIST</t>
  </si>
  <si>
    <t>Grand Prix Test</t>
  </si>
  <si>
    <t>Judges:</t>
  </si>
  <si>
    <t xml:space="preserve">Е-  Mr. Lang T., AUТ                   M - Mr. Saleh R., FRA       </t>
  </si>
  <si>
    <t xml:space="preserve">H -  Mr. Matthiesen H.-C., DEN     В -  Mr. Romanov Y., RUS  </t>
  </si>
  <si>
    <t xml:space="preserve"> </t>
  </si>
  <si>
    <t xml:space="preserve">C -  Ms. Verbeek Von Roy F., NED  </t>
  </si>
  <si>
    <t>Moscow region ,Equestrian Club " OTRADA"</t>
  </si>
  <si>
    <t>07/09/2013</t>
  </si>
  <si>
    <t>№</t>
  </si>
  <si>
    <t>Time</t>
  </si>
  <si>
    <t>Show reg.№</t>
  </si>
  <si>
    <r>
      <t xml:space="preserve">  Name of Rider
</t>
    </r>
    <r>
      <rPr>
        <sz val="10"/>
        <rFont val="Times New Roman"/>
        <family val="1"/>
        <charset val="204"/>
      </rPr>
      <t>Имя всадника</t>
    </r>
  </si>
  <si>
    <t>FEI registr. №</t>
  </si>
  <si>
    <t>Nationality</t>
  </si>
  <si>
    <r>
      <t xml:space="preserve">Name of Horse  </t>
    </r>
    <r>
      <rPr>
        <sz val="10"/>
        <rFont val="Times New Roman"/>
        <family val="1"/>
        <charset val="204"/>
      </rPr>
      <t>Кличка лошади</t>
    </r>
  </si>
  <si>
    <t>FEI Passport No</t>
  </si>
  <si>
    <r>
      <t xml:space="preserve">Owner of horse
</t>
    </r>
    <r>
      <rPr>
        <i/>
        <sz val="10"/>
        <rFont val="Times New Roman"/>
        <family val="1"/>
        <charset val="204"/>
      </rPr>
      <t>Владелец</t>
    </r>
  </si>
  <si>
    <r>
      <t xml:space="preserve">Stud Book Initials
</t>
    </r>
    <r>
      <rPr>
        <i/>
        <sz val="9"/>
        <rFont val="Times New Roman"/>
        <family val="1"/>
        <charset val="204"/>
      </rPr>
      <t>Порода</t>
    </r>
  </si>
  <si>
    <r>
      <t xml:space="preserve">Country of Birth
</t>
    </r>
    <r>
      <rPr>
        <i/>
        <sz val="8"/>
        <rFont val="Times New Roman"/>
        <family val="1"/>
        <charset val="204"/>
      </rPr>
      <t>Страна рождения</t>
    </r>
  </si>
  <si>
    <r>
      <t xml:space="preserve">Sex/ Age
</t>
    </r>
    <r>
      <rPr>
        <i/>
        <sz val="9"/>
        <rFont val="Times New Roman"/>
        <family val="1"/>
        <charset val="204"/>
      </rPr>
      <t xml:space="preserve">Пол/г.р </t>
    </r>
  </si>
  <si>
    <t>E</t>
  </si>
  <si>
    <t>H</t>
  </si>
  <si>
    <t>C</t>
  </si>
  <si>
    <t>M</t>
  </si>
  <si>
    <t>В</t>
  </si>
  <si>
    <t>Mistakes</t>
  </si>
  <si>
    <t>Total                    Pts</t>
  </si>
  <si>
    <t>Total %</t>
  </si>
  <si>
    <t>Prize money (CHF)</t>
  </si>
  <si>
    <t>Pts</t>
  </si>
  <si>
    <t>%</t>
  </si>
  <si>
    <t>Place</t>
  </si>
  <si>
    <r>
      <t xml:space="preserve">Nanaliya
</t>
    </r>
    <r>
      <rPr>
        <i/>
        <sz val="9"/>
        <rFont val="Times New Roman"/>
        <family val="1"/>
        <charset val="204"/>
      </rPr>
      <t>Наталия</t>
    </r>
  </si>
  <si>
    <r>
      <t xml:space="preserve">KAZAKOVA
</t>
    </r>
    <r>
      <rPr>
        <i/>
        <sz val="9"/>
        <rFont val="Times New Roman"/>
        <family val="1"/>
        <charset val="204"/>
      </rPr>
      <t>КАЗАКОВА</t>
    </r>
  </si>
  <si>
    <t>RUS</t>
  </si>
  <si>
    <r>
      <t xml:space="preserve">LORIOT 287
</t>
    </r>
    <r>
      <rPr>
        <i/>
        <sz val="9"/>
        <rFont val="Times New Roman"/>
        <family val="1"/>
        <charset val="204"/>
      </rPr>
      <t>ЛОРИОТ 287</t>
    </r>
  </si>
  <si>
    <t>103IT69</t>
  </si>
  <si>
    <t>Lebedeva I.
Лебедева И.</t>
  </si>
  <si>
    <t>OLDEN
Ольден</t>
  </si>
  <si>
    <t>GER Германия</t>
  </si>
  <si>
    <t>G/99
мер/99</t>
  </si>
  <si>
    <r>
      <t xml:space="preserve">Marina
</t>
    </r>
    <r>
      <rPr>
        <i/>
        <sz val="9"/>
        <rFont val="Times New Roman"/>
        <family val="1"/>
        <charset val="204"/>
      </rPr>
      <t>Марина</t>
    </r>
  </si>
  <si>
    <r>
      <t xml:space="preserve">AFRAMEEVA
</t>
    </r>
    <r>
      <rPr>
        <i/>
        <sz val="9"/>
        <rFont val="Times New Roman"/>
        <family val="1"/>
        <charset val="204"/>
      </rPr>
      <t>АФРАМЕЕВА</t>
    </r>
  </si>
  <si>
    <r>
      <t xml:space="preserve">VOSK
</t>
    </r>
    <r>
      <rPr>
        <i/>
        <sz val="9"/>
        <rFont val="Times New Roman"/>
        <family val="1"/>
        <charset val="204"/>
      </rPr>
      <t>ВОСК</t>
    </r>
  </si>
  <si>
    <t>102YV88</t>
  </si>
  <si>
    <t>Merkulova I.
Меркулова И.</t>
  </si>
  <si>
    <t>HANN 
ганн.</t>
  </si>
  <si>
    <t>RUS Россия</t>
  </si>
  <si>
    <t>G/05
мер/05</t>
  </si>
  <si>
    <r>
      <t>Vitaliy</t>
    </r>
    <r>
      <rPr>
        <i/>
        <sz val="9"/>
        <rFont val="Times New Roman"/>
        <family val="1"/>
        <charset val="204"/>
      </rPr>
      <t xml:space="preserve">
Виталий</t>
    </r>
  </si>
  <si>
    <r>
      <t xml:space="preserve">ANDRUKHOVICH
</t>
    </r>
    <r>
      <rPr>
        <i/>
        <sz val="9"/>
        <rFont val="Times New Roman"/>
        <family val="1"/>
        <charset val="204"/>
      </rPr>
      <t>АНДРУХОВИЧ</t>
    </r>
  </si>
  <si>
    <r>
      <t xml:space="preserve">MAKKA SHAEL
</t>
    </r>
    <r>
      <rPr>
        <i/>
        <sz val="9"/>
        <rFont val="Times New Roman"/>
        <family val="1"/>
        <charset val="204"/>
      </rPr>
      <t>МАККА ШАЭЛЬ</t>
    </r>
  </si>
  <si>
    <t>103GU32</t>
  </si>
  <si>
    <t>Andrukhovich V.
Андрухович В.</t>
  </si>
  <si>
    <t>ACHAL-TEK</t>
  </si>
  <si>
    <t>RUS 
Россия</t>
  </si>
  <si>
    <t>S/04
жер/04</t>
  </si>
  <si>
    <r>
      <t xml:space="preserve">Nanalia
</t>
    </r>
    <r>
      <rPr>
        <i/>
        <sz val="9"/>
        <rFont val="Times New Roman"/>
        <family val="1"/>
        <charset val="204"/>
      </rPr>
      <t>Наталья</t>
    </r>
  </si>
  <si>
    <r>
      <t xml:space="preserve">BOCHKAREVA
</t>
    </r>
    <r>
      <rPr>
        <i/>
        <sz val="9"/>
        <rFont val="Times New Roman"/>
        <family val="1"/>
        <charset val="204"/>
      </rPr>
      <t>БОЧКАРЕВА</t>
    </r>
  </si>
  <si>
    <r>
      <t xml:space="preserve">SHLEYF
</t>
    </r>
    <r>
      <rPr>
        <i/>
        <sz val="9"/>
        <rFont val="Times New Roman"/>
        <family val="1"/>
        <charset val="204"/>
      </rPr>
      <t>ШЛЕЙФ</t>
    </r>
  </si>
  <si>
    <t>RUS40393</t>
  </si>
  <si>
    <t>Bochkareva A.
Бочкарев А.</t>
  </si>
  <si>
    <t>UKR WB  УВП</t>
  </si>
  <si>
    <t>G/99
M/99</t>
  </si>
  <si>
    <r>
      <t xml:space="preserve">Maria
</t>
    </r>
    <r>
      <rPr>
        <i/>
        <sz val="9"/>
        <rFont val="Times New Roman"/>
        <family val="1"/>
        <charset val="204"/>
      </rPr>
      <t>Мария</t>
    </r>
  </si>
  <si>
    <r>
      <t xml:space="preserve">MIRONOVA
</t>
    </r>
    <r>
      <rPr>
        <i/>
        <sz val="9"/>
        <rFont val="Times New Roman"/>
        <family val="1"/>
        <charset val="204"/>
      </rPr>
      <t>МИРОНОВА</t>
    </r>
  </si>
  <si>
    <r>
      <t xml:space="preserve">HOPKINSAS
</t>
    </r>
    <r>
      <rPr>
        <i/>
        <sz val="9"/>
        <rFont val="Times New Roman"/>
        <family val="1"/>
        <charset val="204"/>
      </rPr>
      <t>ХОПКИНС</t>
    </r>
  </si>
  <si>
    <t>103PF06</t>
  </si>
  <si>
    <t xml:space="preserve">Socoros
Сокорос </t>
  </si>
  <si>
    <t>TRAK  ТРАК</t>
  </si>
  <si>
    <t>LTU
Литва</t>
  </si>
  <si>
    <t>S/00
жер/00</t>
  </si>
  <si>
    <r>
      <t xml:space="preserve">Valentina </t>
    </r>
    <r>
      <rPr>
        <sz val="9"/>
        <rFont val="Times New Roman"/>
        <family val="1"/>
        <charset val="204"/>
      </rPr>
      <t xml:space="preserve">                                </t>
    </r>
    <r>
      <rPr>
        <i/>
        <sz val="9"/>
        <rFont val="Times New Roman"/>
        <family val="1"/>
        <charset val="204"/>
      </rPr>
      <t>Валентина</t>
    </r>
  </si>
  <si>
    <r>
      <t xml:space="preserve">SERGIENKO                                </t>
    </r>
    <r>
      <rPr>
        <i/>
        <sz val="9"/>
        <rFont val="Times New Roman"/>
        <family val="1"/>
        <charset val="204"/>
      </rPr>
      <t>СЕРГИЕНКО</t>
    </r>
  </si>
  <si>
    <r>
      <t xml:space="preserve">NEAPOL
</t>
    </r>
    <r>
      <rPr>
        <i/>
        <sz val="9"/>
        <rFont val="Times New Roman"/>
        <family val="1"/>
        <charset val="204"/>
      </rPr>
      <t>НЕАПОЛЬ</t>
    </r>
  </si>
  <si>
    <t>102RZ96</t>
  </si>
  <si>
    <t>Army Sport Club             ЦСКА</t>
  </si>
  <si>
    <t>G/02
мер/02</t>
  </si>
  <si>
    <r>
      <t xml:space="preserve">Polina
</t>
    </r>
    <r>
      <rPr>
        <i/>
        <sz val="9"/>
        <rFont val="Times New Roman"/>
        <family val="1"/>
        <charset val="204"/>
      </rPr>
      <t>Полина</t>
    </r>
  </si>
  <si>
    <r>
      <t xml:space="preserve">AFANASIEVA
</t>
    </r>
    <r>
      <rPr>
        <i/>
        <sz val="9"/>
        <rFont val="Times New Roman"/>
        <family val="1"/>
        <charset val="204"/>
      </rPr>
      <t>АФАНАСЬЕВА</t>
    </r>
  </si>
  <si>
    <r>
      <t xml:space="preserve">VINSTON
</t>
    </r>
    <r>
      <rPr>
        <i/>
        <sz val="9"/>
        <rFont val="Times New Roman"/>
        <family val="1"/>
        <charset val="204"/>
      </rPr>
      <t>ВИНСТОН</t>
    </r>
  </si>
  <si>
    <t>103NW94</t>
  </si>
  <si>
    <t>Aristov N.
Аристов Н.</t>
  </si>
  <si>
    <t>KWPN
голл.тепл.</t>
  </si>
  <si>
    <t>NED
Голландия</t>
  </si>
  <si>
    <t>G/03
мер/03</t>
  </si>
  <si>
    <t>BREAK</t>
  </si>
  <si>
    <r>
      <t xml:space="preserve">Ekaterina     </t>
    </r>
    <r>
      <rPr>
        <i/>
        <sz val="9"/>
        <rFont val="Times New Roman"/>
        <family val="1"/>
        <charset val="204"/>
      </rPr>
      <t>Екатерина</t>
    </r>
  </si>
  <si>
    <r>
      <t xml:space="preserve">SHESTAKOVA    </t>
    </r>
    <r>
      <rPr>
        <i/>
        <sz val="9"/>
        <rFont val="Times New Roman"/>
        <family val="1"/>
        <charset val="204"/>
      </rPr>
      <t>ШЕСТАКОВА</t>
    </r>
  </si>
  <si>
    <r>
      <t xml:space="preserve">NAGAR
</t>
    </r>
    <r>
      <rPr>
        <i/>
        <sz val="9"/>
        <rFont val="Times New Roman"/>
        <family val="1"/>
        <charset val="204"/>
      </rPr>
      <t>НАГАР</t>
    </r>
  </si>
  <si>
    <t>103AA31</t>
  </si>
  <si>
    <t>FSO Russia</t>
  </si>
  <si>
    <t>TB
ЧВ</t>
  </si>
  <si>
    <r>
      <t xml:space="preserve">Alexandra
</t>
    </r>
    <r>
      <rPr>
        <i/>
        <sz val="9"/>
        <rFont val="Times New Roman"/>
        <family val="1"/>
        <charset val="204"/>
      </rPr>
      <t>Александра</t>
    </r>
  </si>
  <si>
    <r>
      <t xml:space="preserve">NAGURSKAJA
</t>
    </r>
    <r>
      <rPr>
        <i/>
        <sz val="9"/>
        <rFont val="Times New Roman"/>
        <family val="1"/>
        <charset val="204"/>
      </rPr>
      <t>НАГУРСКАЯ</t>
    </r>
  </si>
  <si>
    <r>
      <t xml:space="preserve">FERZ
</t>
    </r>
    <r>
      <rPr>
        <i/>
        <sz val="9"/>
        <rFont val="Times New Roman"/>
        <family val="1"/>
        <charset val="204"/>
      </rPr>
      <t>ФЕРЗЬ</t>
    </r>
  </si>
  <si>
    <t>RUS 40153</t>
  </si>
  <si>
    <t>A.Nagurskaya
А. Нагурская</t>
  </si>
  <si>
    <t>G/98
мер/98</t>
  </si>
  <si>
    <r>
      <t xml:space="preserve">Inessa            </t>
    </r>
    <r>
      <rPr>
        <i/>
        <sz val="9"/>
        <rFont val="Times New Roman"/>
        <family val="1"/>
        <charset val="204"/>
      </rPr>
      <t>Инесса</t>
    </r>
  </si>
  <si>
    <r>
      <t xml:space="preserve">MERKULOVA
</t>
    </r>
    <r>
      <rPr>
        <i/>
        <sz val="9"/>
        <rFont val="Times New Roman"/>
        <family val="1"/>
        <charset val="204"/>
      </rPr>
      <t>МЕРКУЛОВА</t>
    </r>
  </si>
  <si>
    <r>
      <t xml:space="preserve">MISTER X
</t>
    </r>
    <r>
      <rPr>
        <i/>
        <sz val="9"/>
        <rFont val="Times New Roman"/>
        <family val="1"/>
        <charset val="204"/>
      </rPr>
      <t>МИСТЕР ИКС</t>
    </r>
  </si>
  <si>
    <t>102YZ81</t>
  </si>
  <si>
    <t>TRAK  Трак</t>
  </si>
  <si>
    <t>G/04
мер/04</t>
  </si>
  <si>
    <r>
      <t xml:space="preserve">Katsiaryna
</t>
    </r>
    <r>
      <rPr>
        <i/>
        <sz val="9"/>
        <rFont val="Times New Roman"/>
        <family val="1"/>
        <charset val="204"/>
      </rPr>
      <t>Екатерина</t>
    </r>
  </si>
  <si>
    <r>
      <t xml:space="preserve">VARCHENIA
</t>
    </r>
    <r>
      <rPr>
        <i/>
        <sz val="9"/>
        <rFont val="Times New Roman"/>
        <family val="1"/>
        <charset val="204"/>
      </rPr>
      <t>ВАРЧЕНЯ</t>
    </r>
  </si>
  <si>
    <t>BLR</t>
  </si>
  <si>
    <r>
      <t xml:space="preserve">DAILY DOUBLE
</t>
    </r>
    <r>
      <rPr>
        <i/>
        <sz val="9"/>
        <rFont val="Times New Roman"/>
        <family val="1"/>
        <charset val="204"/>
      </rPr>
      <t>ДЕЙЛИ ДАБЛ</t>
    </r>
  </si>
  <si>
    <t>102YY79</t>
  </si>
  <si>
    <t>OOO "TEHSTROIRESURS"</t>
  </si>
  <si>
    <t>HANN
 Ганн</t>
  </si>
  <si>
    <t>GER
Германия</t>
  </si>
  <si>
    <r>
      <t xml:space="preserve">Tatiana                       </t>
    </r>
    <r>
      <rPr>
        <sz val="9"/>
        <rFont val="Times New Roman"/>
        <family val="1"/>
        <charset val="204"/>
      </rPr>
      <t xml:space="preserve">  </t>
    </r>
    <r>
      <rPr>
        <b/>
        <sz val="9"/>
        <rFont val="Times New Roman"/>
        <family val="1"/>
        <charset val="204"/>
      </rPr>
      <t xml:space="preserve">    </t>
    </r>
    <r>
      <rPr>
        <i/>
        <sz val="9"/>
        <rFont val="Times New Roman"/>
        <family val="1"/>
        <charset val="204"/>
      </rPr>
      <t>Татьяна</t>
    </r>
  </si>
  <si>
    <r>
      <t xml:space="preserve">DOROFEEDA
</t>
    </r>
    <r>
      <rPr>
        <sz val="9"/>
        <rFont val="Times New Roman"/>
        <family val="1"/>
        <charset val="204"/>
      </rPr>
      <t>ДОРОФЕЕВА</t>
    </r>
  </si>
  <si>
    <t>10061605</t>
  </si>
  <si>
    <r>
      <t xml:space="preserve">UPPERVILLE
</t>
    </r>
    <r>
      <rPr>
        <i/>
        <sz val="9"/>
        <rFont val="Times New Roman"/>
        <family val="1"/>
        <charset val="204"/>
      </rPr>
      <t>АППЕРВИЛЬ</t>
    </r>
  </si>
  <si>
    <t>102ZV82</t>
  </si>
  <si>
    <t>Sonina V.
Сонина В.</t>
  </si>
  <si>
    <t>S/01
жер/01</t>
  </si>
  <si>
    <r>
      <t xml:space="preserve">Vera
</t>
    </r>
    <r>
      <rPr>
        <i/>
        <sz val="9"/>
        <rFont val="Times New Roman"/>
        <family val="1"/>
        <charset val="204"/>
      </rPr>
      <t>Вера</t>
    </r>
  </si>
  <si>
    <r>
      <t xml:space="preserve">MINAEVA
</t>
    </r>
    <r>
      <rPr>
        <i/>
        <sz val="9"/>
        <rFont val="Times New Roman"/>
        <family val="1"/>
        <charset val="204"/>
      </rPr>
      <t>МИНАЕВА</t>
    </r>
  </si>
  <si>
    <r>
      <t xml:space="preserve">UCORDO
</t>
    </r>
    <r>
      <rPr>
        <i/>
        <sz val="9"/>
        <rFont val="Times New Roman"/>
        <family val="1"/>
        <charset val="204"/>
      </rPr>
      <t>УКОРДО</t>
    </r>
  </si>
  <si>
    <t>102YQ63</t>
  </si>
  <si>
    <t>Minaed A.</t>
  </si>
  <si>
    <t xml:space="preserve">BEL
Бельгия </t>
  </si>
  <si>
    <t>G/02
M/02</t>
  </si>
  <si>
    <r>
      <t xml:space="preserve">Regina
</t>
    </r>
    <r>
      <rPr>
        <i/>
        <sz val="9"/>
        <rFont val="Times New Roman"/>
        <family val="1"/>
        <charset val="204"/>
      </rPr>
      <t>Регина</t>
    </r>
  </si>
  <si>
    <r>
      <t xml:space="preserve">ISACHKINA
</t>
    </r>
    <r>
      <rPr>
        <i/>
        <sz val="9"/>
        <rFont val="Times New Roman"/>
        <family val="1"/>
        <charset val="204"/>
      </rPr>
      <t>ИСАЧКИНА</t>
    </r>
  </si>
  <si>
    <r>
      <t xml:space="preserve">DIAZ
</t>
    </r>
    <r>
      <rPr>
        <i/>
        <sz val="9"/>
        <rFont val="Times New Roman"/>
        <family val="1"/>
        <charset val="204"/>
      </rPr>
      <t>ДИАЗ</t>
    </r>
  </si>
  <si>
    <t>103OM79</t>
  </si>
  <si>
    <t>Isachkina R.
Исачкина Р.</t>
  </si>
  <si>
    <r>
      <t xml:space="preserve">Oleg                        </t>
    </r>
    <r>
      <rPr>
        <i/>
        <sz val="9"/>
        <rFont val="Times New Roman"/>
        <family val="1"/>
        <charset val="204"/>
      </rPr>
      <t>Олег</t>
    </r>
  </si>
  <si>
    <r>
      <t xml:space="preserve">VASILEV                                </t>
    </r>
    <r>
      <rPr>
        <i/>
        <sz val="9"/>
        <rFont val="Times New Roman"/>
        <family val="1"/>
        <charset val="204"/>
      </rPr>
      <t>ВАСИЛЬЕВ</t>
    </r>
  </si>
  <si>
    <r>
      <t xml:space="preserve">KONDOR SONET                </t>
    </r>
    <r>
      <rPr>
        <i/>
        <sz val="9"/>
        <rFont val="Times New Roman"/>
        <family val="1"/>
        <charset val="204"/>
      </rPr>
      <t>КОНДОР СОНЕТ</t>
    </r>
  </si>
  <si>
    <t>102ZV38</t>
  </si>
  <si>
    <t>A.Shtular                                                            А.Штулар</t>
  </si>
  <si>
    <t xml:space="preserve">BWP
Бел.тепл.                                      </t>
  </si>
  <si>
    <t>BLG            Бельгия</t>
  </si>
  <si>
    <r>
      <t xml:space="preserve">Halina
</t>
    </r>
    <r>
      <rPr>
        <i/>
        <sz val="9"/>
        <rFont val="Times New Roman"/>
        <family val="1"/>
        <charset val="204"/>
      </rPr>
      <t>Галина</t>
    </r>
  </si>
  <si>
    <r>
      <t xml:space="preserve">ZOTAVA
</t>
    </r>
    <r>
      <rPr>
        <i/>
        <sz val="9"/>
        <rFont val="Times New Roman"/>
        <family val="1"/>
        <charset val="204"/>
      </rPr>
      <t>ЗОТОВА</t>
    </r>
  </si>
  <si>
    <r>
      <t xml:space="preserve">DEMAGOG
</t>
    </r>
    <r>
      <rPr>
        <i/>
        <sz val="9"/>
        <rFont val="Times New Roman"/>
        <family val="1"/>
        <charset val="204"/>
      </rPr>
      <t>ДЕМАГОГ</t>
    </r>
  </si>
  <si>
    <t>102XC17 ID</t>
  </si>
  <si>
    <t>Republic Olimpic Equestrian &amp; Breeding Center</t>
  </si>
  <si>
    <t>BLR Беларусь</t>
  </si>
  <si>
    <r>
      <t xml:space="preserve">Alena
</t>
    </r>
    <r>
      <rPr>
        <b/>
        <i/>
        <sz val="9"/>
        <rFont val="Times New Roman"/>
        <family val="1"/>
        <charset val="204"/>
      </rPr>
      <t>Алена</t>
    </r>
  </si>
  <si>
    <r>
      <t xml:space="preserve">MASTSIANITSA
</t>
    </r>
    <r>
      <rPr>
        <i/>
        <sz val="9"/>
        <rFont val="Times New Roman"/>
        <family val="1"/>
        <charset val="204"/>
      </rPr>
      <t>МАСТЯНИЦЯ</t>
    </r>
  </si>
  <si>
    <r>
      <t xml:space="preserve">GOPAK
</t>
    </r>
    <r>
      <rPr>
        <i/>
        <sz val="9"/>
        <rFont val="Times New Roman"/>
        <family val="1"/>
        <charset val="204"/>
      </rPr>
      <t>ГОПАК</t>
    </r>
  </si>
  <si>
    <t>UKR00140</t>
  </si>
  <si>
    <t>Mastsianitsa A.
Мастяниця А.</t>
  </si>
  <si>
    <t>UKR Украина</t>
  </si>
  <si>
    <r>
      <t xml:space="preserve">KORELOVA
</t>
    </r>
    <r>
      <rPr>
        <i/>
        <sz val="9"/>
        <rFont val="Times New Roman"/>
        <family val="1"/>
        <charset val="204"/>
      </rPr>
      <t>КОРЕЛОВА</t>
    </r>
  </si>
  <si>
    <r>
      <t xml:space="preserve">BAIKAL
</t>
    </r>
    <r>
      <rPr>
        <i/>
        <sz val="9"/>
        <rFont val="Times New Roman"/>
        <family val="1"/>
        <charset val="204"/>
      </rPr>
      <t>БАЙКАЛ</t>
    </r>
  </si>
  <si>
    <t>FRA41827</t>
  </si>
  <si>
    <t>A.Korelova
А.Корелова</t>
  </si>
  <si>
    <t xml:space="preserve"> RUS WB
РВП</t>
  </si>
  <si>
    <t>S/97
жер/97</t>
  </si>
  <si>
    <r>
      <t xml:space="preserve">REDFORD 2
</t>
    </r>
    <r>
      <rPr>
        <i/>
        <sz val="9"/>
        <rFont val="Times New Roman"/>
        <family val="1"/>
        <charset val="204"/>
      </rPr>
      <t>РЕДФОРД 2</t>
    </r>
  </si>
  <si>
    <t>RUS00730</t>
  </si>
  <si>
    <t>LATV 
ЛАТВ</t>
  </si>
  <si>
    <t>G/97
M/97</t>
  </si>
  <si>
    <r>
      <t xml:space="preserve">DOROFEEDA
</t>
    </r>
    <r>
      <rPr>
        <i/>
        <sz val="9"/>
        <rFont val="Times New Roman"/>
        <family val="1"/>
        <charset val="204"/>
      </rPr>
      <t>ДОРОФЕЕВА</t>
    </r>
  </si>
  <si>
    <r>
      <t xml:space="preserve">KHOROVOD
</t>
    </r>
    <r>
      <rPr>
        <i/>
        <sz val="9"/>
        <rFont val="Times New Roman"/>
        <family val="1"/>
        <charset val="204"/>
      </rPr>
      <t>ХОРОВОД</t>
    </r>
  </si>
  <si>
    <t>102RZ11</t>
  </si>
  <si>
    <t>Repkin V.
Репкин В.</t>
  </si>
  <si>
    <t>HANN Ганн</t>
  </si>
  <si>
    <t>G/00
мер/00</t>
  </si>
  <si>
    <t>Ground Jury</t>
  </si>
  <si>
    <t>FEI DRESSAGE CDI-W/CDI 2*</t>
  </si>
  <si>
    <t>Start List</t>
  </si>
  <si>
    <t>Juniors Freestyle Test</t>
  </si>
  <si>
    <t xml:space="preserve">Е-   Ms. Rubashko N., BLR                 M -  Ms.Martyanova V., RUS </t>
  </si>
  <si>
    <t xml:space="preserve">H -  Ms. Verbeek Von Roy F., NED        В -  Ms.Alonso De Quinzanos M., MEX              </t>
  </si>
  <si>
    <t xml:space="preserve">C -  Mr. Lang T., AUТ        </t>
  </si>
  <si>
    <t>Moscow region, Equestrian Club " OTRADA"</t>
  </si>
  <si>
    <t xml:space="preserve">Total                </t>
  </si>
  <si>
    <t xml:space="preserve">Tech     </t>
  </si>
  <si>
    <t>Art</t>
  </si>
  <si>
    <r>
      <t xml:space="preserve">Elizaveta </t>
    </r>
    <r>
      <rPr>
        <i/>
        <sz val="9"/>
        <rFont val="Times New Roman"/>
        <family val="1"/>
        <charset val="204"/>
      </rPr>
      <t>Елизавета</t>
    </r>
  </si>
  <si>
    <r>
      <t xml:space="preserve">EGARMINA
</t>
    </r>
    <r>
      <rPr>
        <i/>
        <sz val="9"/>
        <rFont val="Times New Roman"/>
        <family val="1"/>
        <charset val="204"/>
      </rPr>
      <t>ЕГАРМИНА</t>
    </r>
  </si>
  <si>
    <r>
      <t xml:space="preserve">SULTAN OF SWING </t>
    </r>
    <r>
      <rPr>
        <i/>
        <sz val="9"/>
        <rFont val="Times New Roman"/>
        <family val="1"/>
        <charset val="204"/>
      </rPr>
      <t>СУЛТАН ОФ СВИНГ</t>
    </r>
  </si>
  <si>
    <t>EST40046</t>
  </si>
  <si>
    <t>Egarmina M.
Егармина М</t>
  </si>
  <si>
    <t>DWB
дат.тепл.</t>
  </si>
  <si>
    <t>EST
Эстония</t>
  </si>
  <si>
    <t>G/01
M/01</t>
  </si>
  <si>
    <r>
      <t xml:space="preserve">Anna 
</t>
    </r>
    <r>
      <rPr>
        <i/>
        <sz val="9"/>
        <rFont val="Times New Roman"/>
        <family val="1"/>
        <charset val="204"/>
      </rPr>
      <t>Анна</t>
    </r>
  </si>
  <si>
    <r>
      <t xml:space="preserve">KHORUJINA
</t>
    </r>
    <r>
      <rPr>
        <i/>
        <sz val="9"/>
        <rFont val="Times New Roman"/>
        <family val="1"/>
        <charset val="204"/>
      </rPr>
      <t>ХОРУЖИНА</t>
    </r>
  </si>
  <si>
    <r>
      <t xml:space="preserve">SHOW DE LA BRYERE 
</t>
    </r>
    <r>
      <rPr>
        <i/>
        <sz val="8"/>
        <rFont val="Times New Roman"/>
        <family val="1"/>
        <charset val="204"/>
      </rPr>
      <t>ШОУ ДЕ ЛА БРИЕР</t>
    </r>
  </si>
  <si>
    <t>103XM05</t>
  </si>
  <si>
    <t>Khorujina N.
Хоружина Н</t>
  </si>
  <si>
    <t>WESTF.
вестф.</t>
  </si>
  <si>
    <t>G/04
M/04</t>
  </si>
  <si>
    <r>
      <t xml:space="preserve">Anastasia
</t>
    </r>
    <r>
      <rPr>
        <i/>
        <sz val="9"/>
        <rFont val="Times New Roman"/>
        <family val="1"/>
        <charset val="204"/>
      </rPr>
      <t>Анастасия</t>
    </r>
  </si>
  <si>
    <r>
      <t xml:space="preserve">SHULAYK
</t>
    </r>
    <r>
      <rPr>
        <i/>
        <sz val="9"/>
        <rFont val="Times New Roman"/>
        <family val="1"/>
        <charset val="204"/>
      </rPr>
      <t>ШУЛЯК</t>
    </r>
  </si>
  <si>
    <t>FEDERIKO GREGORIUS</t>
  </si>
  <si>
    <t>103SN89</t>
  </si>
  <si>
    <t>Rozdestvenskaya A.
Рождественская А.</t>
  </si>
  <si>
    <t>RHEIN</t>
  </si>
  <si>
    <r>
      <t xml:space="preserve">Maria 
</t>
    </r>
    <r>
      <rPr>
        <i/>
        <sz val="9"/>
        <rFont val="Times New Roman"/>
        <family val="1"/>
        <charset val="204"/>
      </rPr>
      <t>Мария</t>
    </r>
  </si>
  <si>
    <r>
      <t xml:space="preserve">CHABROVA
</t>
    </r>
    <r>
      <rPr>
        <i/>
        <sz val="9"/>
        <rFont val="Times New Roman"/>
        <family val="1"/>
        <charset val="204"/>
      </rPr>
      <t>ЧАБРОВА</t>
    </r>
  </si>
  <si>
    <r>
      <t xml:space="preserve">VODEVIL 
</t>
    </r>
    <r>
      <rPr>
        <i/>
        <sz val="9"/>
        <rFont val="Times New Roman"/>
        <family val="1"/>
        <charset val="204"/>
      </rPr>
      <t>ВОДЕВИЛЬ</t>
    </r>
  </si>
  <si>
    <t xml:space="preserve">103XY84 </t>
  </si>
  <si>
    <t>KSK "Bitsa"
KCR "Битца"</t>
  </si>
  <si>
    <t>S/05
Ж/05</t>
  </si>
  <si>
    <r>
      <t xml:space="preserve">KAVDZHARAGZE
</t>
    </r>
    <r>
      <rPr>
        <i/>
        <sz val="9"/>
        <rFont val="Times New Roman"/>
        <family val="1"/>
        <charset val="204"/>
      </rPr>
      <t>КАВДЖАРАДЗЕ</t>
    </r>
  </si>
  <si>
    <r>
      <t xml:space="preserve">BOLIVAR
</t>
    </r>
    <r>
      <rPr>
        <i/>
        <sz val="9"/>
        <rFont val="Times New Roman"/>
        <family val="1"/>
        <charset val="204"/>
      </rPr>
      <t>БОЛИВАР</t>
    </r>
  </si>
  <si>
    <t>104CK86</t>
  </si>
  <si>
    <t>HOLSH
Голшт</t>
  </si>
  <si>
    <r>
      <t xml:space="preserve">Valeria </t>
    </r>
    <r>
      <rPr>
        <i/>
        <sz val="9"/>
        <rFont val="Times New Roman"/>
        <family val="1"/>
        <charset val="204"/>
      </rPr>
      <t>Валерия</t>
    </r>
  </si>
  <si>
    <r>
      <t xml:space="preserve">KARASEVA
</t>
    </r>
    <r>
      <rPr>
        <i/>
        <sz val="9"/>
        <rFont val="Times New Roman"/>
        <family val="1"/>
        <charset val="204"/>
      </rPr>
      <t>КАРАСЕВА</t>
    </r>
  </si>
  <si>
    <r>
      <t xml:space="preserve">LANGORIYA
</t>
    </r>
    <r>
      <rPr>
        <i/>
        <sz val="9"/>
        <rFont val="Times New Roman"/>
        <family val="1"/>
        <charset val="204"/>
      </rPr>
      <t>ЛАНГОРИЯ</t>
    </r>
  </si>
  <si>
    <t>103XH17</t>
  </si>
  <si>
    <t>Karasev A.
Карасев А.</t>
  </si>
  <si>
    <t>М/03
K/03</t>
  </si>
  <si>
    <r>
      <t xml:space="preserve">KASTSIUCHENKA
</t>
    </r>
    <r>
      <rPr>
        <i/>
        <sz val="9"/>
        <rFont val="Times New Roman"/>
        <family val="1"/>
        <charset val="204"/>
      </rPr>
      <t xml:space="preserve">КОСТЮЧЕНКО </t>
    </r>
  </si>
  <si>
    <r>
      <t xml:space="preserve">OBLEPIHA 
</t>
    </r>
    <r>
      <rPr>
        <i/>
        <sz val="9"/>
        <rFont val="Times New Roman"/>
        <family val="1"/>
        <charset val="204"/>
      </rPr>
      <t>ОБЛЕПИХА</t>
    </r>
  </si>
  <si>
    <t>102OQ22</t>
  </si>
  <si>
    <t>Republic Olympic Equestrian &amp; breeding center</t>
  </si>
  <si>
    <t>TRAK
трак.</t>
  </si>
  <si>
    <t>М/01
K/01</t>
  </si>
  <si>
    <r>
      <t xml:space="preserve">Aleksandra
</t>
    </r>
    <r>
      <rPr>
        <i/>
        <sz val="9"/>
        <rFont val="Times New Roman"/>
        <family val="1"/>
        <charset val="204"/>
      </rPr>
      <t>Александра</t>
    </r>
  </si>
  <si>
    <r>
      <t xml:space="preserve">IGUMENOVA
</t>
    </r>
    <r>
      <rPr>
        <i/>
        <sz val="9"/>
        <rFont val="Times New Roman"/>
        <family val="1"/>
        <charset val="204"/>
      </rPr>
      <t>ИГУМЕНОВА</t>
    </r>
  </si>
  <si>
    <r>
      <t xml:space="preserve">IGRIVAYA 
</t>
    </r>
    <r>
      <rPr>
        <i/>
        <sz val="9"/>
        <rFont val="Times New Roman"/>
        <family val="1"/>
        <charset val="204"/>
      </rPr>
      <t>ИГРИВАЯ</t>
    </r>
  </si>
  <si>
    <t>103YK16</t>
  </si>
  <si>
    <r>
      <t xml:space="preserve">Anastasiya </t>
    </r>
    <r>
      <rPr>
        <i/>
        <sz val="9"/>
        <rFont val="Times New Roman"/>
        <family val="1"/>
        <charset val="204"/>
      </rPr>
      <t>Анастасия</t>
    </r>
  </si>
  <si>
    <r>
      <t xml:space="preserve">DUDKOVA
</t>
    </r>
    <r>
      <rPr>
        <i/>
        <sz val="9"/>
        <rFont val="Times New Roman"/>
        <family val="1"/>
        <charset val="204"/>
      </rPr>
      <t>ДУДКОВА</t>
    </r>
  </si>
  <si>
    <r>
      <t xml:space="preserve">PIKADOR 
</t>
    </r>
    <r>
      <rPr>
        <i/>
        <sz val="9"/>
        <rFont val="Times New Roman"/>
        <family val="1"/>
        <charset val="204"/>
      </rPr>
      <t>ПИКАДОР</t>
    </r>
  </si>
  <si>
    <t>BLR40027</t>
  </si>
  <si>
    <r>
      <t xml:space="preserve">Margarita
</t>
    </r>
    <r>
      <rPr>
        <i/>
        <sz val="9"/>
        <rFont val="Times New Roman"/>
        <family val="1"/>
        <charset val="204"/>
      </rPr>
      <t>Маргарита</t>
    </r>
  </si>
  <si>
    <r>
      <t xml:space="preserve">SERGEEVA 
</t>
    </r>
    <r>
      <rPr>
        <i/>
        <sz val="9"/>
        <rFont val="Times New Roman"/>
        <family val="1"/>
        <charset val="204"/>
      </rPr>
      <t>СЕРГЕЕВА</t>
    </r>
  </si>
  <si>
    <r>
      <t xml:space="preserve">RAIN
</t>
    </r>
    <r>
      <rPr>
        <i/>
        <sz val="9"/>
        <rFont val="Times New Roman"/>
        <family val="1"/>
        <charset val="204"/>
      </rPr>
      <t>РАЙН</t>
    </r>
  </si>
  <si>
    <t>104AK11</t>
  </si>
  <si>
    <t>Sergeeva M.
Сергеева М.</t>
  </si>
  <si>
    <t>S/03
жер/03</t>
  </si>
  <si>
    <r>
      <t xml:space="preserve">BELYAEVA
</t>
    </r>
    <r>
      <rPr>
        <i/>
        <sz val="9"/>
        <rFont val="Times New Roman"/>
        <family val="1"/>
        <charset val="204"/>
      </rPr>
      <t>БЕЛЯЕВА</t>
    </r>
  </si>
  <si>
    <r>
      <t xml:space="preserve">RUBIN 
</t>
    </r>
    <r>
      <rPr>
        <i/>
        <sz val="9"/>
        <rFont val="Times New Roman"/>
        <family val="1"/>
        <charset val="204"/>
      </rPr>
      <t>РУБИН</t>
    </r>
  </si>
  <si>
    <t>RUS40246</t>
  </si>
  <si>
    <t>Belyaeva E.
Беляева Е.</t>
  </si>
  <si>
    <t>RUS WB
РВП</t>
  </si>
  <si>
    <t>S/98
Ж/98</t>
  </si>
  <si>
    <r>
      <t xml:space="preserve">Viktoria </t>
    </r>
    <r>
      <rPr>
        <i/>
        <sz val="9"/>
        <rFont val="Times New Roman"/>
        <family val="1"/>
        <charset val="204"/>
      </rPr>
      <t>Виктория</t>
    </r>
  </si>
  <si>
    <r>
      <t xml:space="preserve">KUPRIYANOVA
</t>
    </r>
    <r>
      <rPr>
        <i/>
        <sz val="9"/>
        <rFont val="Times New Roman"/>
        <family val="1"/>
        <charset val="204"/>
      </rPr>
      <t>КУПРИЯНОВА</t>
    </r>
  </si>
  <si>
    <r>
      <t xml:space="preserve">UBID'OR 
</t>
    </r>
    <r>
      <rPr>
        <i/>
        <sz val="9"/>
        <rFont val="Times New Roman"/>
        <family val="1"/>
        <charset val="204"/>
      </rPr>
      <t>ЮБИДОР</t>
    </r>
  </si>
  <si>
    <t>103OG44</t>
  </si>
  <si>
    <t>Kuprianova T.
Куприянова Т</t>
  </si>
  <si>
    <r>
      <t xml:space="preserve">Ekaterina
</t>
    </r>
    <r>
      <rPr>
        <i/>
        <sz val="9"/>
        <rFont val="Times New Roman"/>
        <family val="1"/>
        <charset val="204"/>
      </rPr>
      <t>Екатерина</t>
    </r>
  </si>
  <si>
    <r>
      <t xml:space="preserve">MELNIK
</t>
    </r>
    <r>
      <rPr>
        <i/>
        <sz val="9"/>
        <rFont val="Times New Roman"/>
        <family val="1"/>
        <charset val="204"/>
      </rPr>
      <t>МЕЛЬНИК</t>
    </r>
  </si>
  <si>
    <r>
      <t xml:space="preserve">INDOR
</t>
    </r>
    <r>
      <rPr>
        <i/>
        <sz val="9"/>
        <rFont val="Times New Roman"/>
        <family val="1"/>
        <charset val="204"/>
      </rPr>
      <t>ИНДОР</t>
    </r>
  </si>
  <si>
    <t>102PN60</t>
  </si>
  <si>
    <t>Prudikov S.
Прудников С.</t>
  </si>
  <si>
    <r>
      <t xml:space="preserve">Valeryia </t>
    </r>
    <r>
      <rPr>
        <i/>
        <sz val="9"/>
        <rFont val="Times New Roman"/>
        <family val="1"/>
        <charset val="204"/>
      </rPr>
      <t>Валерия</t>
    </r>
  </si>
  <si>
    <r>
      <t xml:space="preserve">MARKINA
</t>
    </r>
    <r>
      <rPr>
        <i/>
        <sz val="9"/>
        <rFont val="Times New Roman"/>
        <family val="1"/>
        <charset val="204"/>
      </rPr>
      <t>МАРКИНА</t>
    </r>
  </si>
  <si>
    <r>
      <t xml:space="preserve">SERVIS 
</t>
    </r>
    <r>
      <rPr>
        <i/>
        <sz val="9"/>
        <rFont val="Times New Roman"/>
        <family val="1"/>
        <charset val="204"/>
      </rPr>
      <t>СЕРВИС</t>
    </r>
  </si>
  <si>
    <t>BLR00153</t>
  </si>
  <si>
    <t>Republic Riding Centre</t>
  </si>
  <si>
    <r>
      <t xml:space="preserve">Natalya
</t>
    </r>
    <r>
      <rPr>
        <i/>
        <sz val="9"/>
        <rFont val="Times New Roman"/>
        <family val="1"/>
        <charset val="204"/>
      </rPr>
      <t>Наталья</t>
    </r>
  </si>
  <si>
    <r>
      <t xml:space="preserve">GRIDNEVA
</t>
    </r>
    <r>
      <rPr>
        <i/>
        <sz val="9"/>
        <rFont val="Times New Roman"/>
        <family val="1"/>
        <charset val="204"/>
      </rPr>
      <t>ГРИДНЕВА</t>
    </r>
  </si>
  <si>
    <r>
      <t xml:space="preserve">WESTFALIA
</t>
    </r>
    <r>
      <rPr>
        <i/>
        <sz val="9"/>
        <rFont val="Times New Roman"/>
        <family val="1"/>
        <charset val="204"/>
      </rPr>
      <t>ВЕСТФАЛИЯ</t>
    </r>
  </si>
  <si>
    <t>104CO17</t>
  </si>
  <si>
    <t>М/03
коб/03</t>
  </si>
  <si>
    <t xml:space="preserve"> Ground Jury:                                </t>
  </si>
  <si>
    <t>Intermediate I Freestyle Test</t>
  </si>
  <si>
    <t xml:space="preserve">Е-   Mr. Matthiesen H.-C., DEN                M -  Ms. Rubashko N., BLR </t>
  </si>
  <si>
    <t xml:space="preserve">H -  Ms.Martyanova V., RUS                    В -   Mr. Saleh R., FRA         </t>
  </si>
  <si>
    <t xml:space="preserve">C - Ms.Alonso De Quinzanos M., MEX    </t>
  </si>
  <si>
    <r>
      <t xml:space="preserve">GLAZUNOVA
</t>
    </r>
    <r>
      <rPr>
        <i/>
        <sz val="9"/>
        <rFont val="Times New Roman"/>
        <family val="1"/>
        <charset val="204"/>
      </rPr>
      <t>ГЛАЗУНОВА</t>
    </r>
  </si>
  <si>
    <r>
      <t xml:space="preserve">AULS 007
</t>
    </r>
    <r>
      <rPr>
        <i/>
        <sz val="9"/>
        <rFont val="Times New Roman"/>
        <family val="1"/>
        <charset val="204"/>
      </rPr>
      <t>АУЛС</t>
    </r>
  </si>
  <si>
    <t>MDA40008</t>
  </si>
  <si>
    <t>Е.Glazunova
Е.Глазунова</t>
  </si>
  <si>
    <t>LATV 
Латв</t>
  </si>
  <si>
    <t>LAT
Латвия</t>
  </si>
  <si>
    <t>G/97
мер/97</t>
  </si>
  <si>
    <r>
      <t xml:space="preserve">Sergey    
</t>
    </r>
    <r>
      <rPr>
        <i/>
        <sz val="9"/>
        <rFont val="Times New Roman"/>
        <family val="1"/>
        <charset val="204"/>
      </rPr>
      <t>Сергей</t>
    </r>
  </si>
  <si>
    <r>
      <t xml:space="preserve">KURENKOV
</t>
    </r>
    <r>
      <rPr>
        <i/>
        <sz val="9"/>
        <rFont val="Times New Roman"/>
        <family val="1"/>
        <charset val="204"/>
      </rPr>
      <t>КУРЕНКОВ</t>
    </r>
  </si>
  <si>
    <r>
      <t xml:space="preserve">AKBAR
</t>
    </r>
    <r>
      <rPr>
        <i/>
        <sz val="9"/>
        <rFont val="Times New Roman"/>
        <family val="1"/>
        <charset val="204"/>
      </rPr>
      <t>АКБАР</t>
    </r>
  </si>
  <si>
    <t>103TC61</t>
  </si>
  <si>
    <t>Savina M.
Савина М.</t>
  </si>
  <si>
    <t>RUS
Россия</t>
  </si>
  <si>
    <r>
      <t xml:space="preserve">Ivan
</t>
    </r>
    <r>
      <rPr>
        <i/>
        <sz val="9"/>
        <rFont val="Times New Roman"/>
        <family val="1"/>
        <charset val="204"/>
      </rPr>
      <t>Иван</t>
    </r>
  </si>
  <si>
    <r>
      <t xml:space="preserve">ANTOCHIKA
</t>
    </r>
    <r>
      <rPr>
        <i/>
        <sz val="9"/>
        <rFont val="Times New Roman"/>
        <family val="1"/>
        <charset val="204"/>
      </rPr>
      <t>АНТОЧИКА</t>
    </r>
  </si>
  <si>
    <r>
      <t xml:space="preserve">ZINGARO
</t>
    </r>
    <r>
      <rPr>
        <i/>
        <sz val="9"/>
        <rFont val="Times New Roman"/>
        <family val="1"/>
        <charset val="204"/>
      </rPr>
      <t>ЗИНГАРО</t>
    </r>
  </si>
  <si>
    <t>103SV55</t>
  </si>
  <si>
    <t>O.Petrova
О.Петрова</t>
  </si>
  <si>
    <t>ANDAL
Андал</t>
  </si>
  <si>
    <t>ESP
Испания</t>
  </si>
  <si>
    <t>S/99
жер/99</t>
  </si>
  <si>
    <r>
      <t xml:space="preserve">Irina
</t>
    </r>
    <r>
      <rPr>
        <i/>
        <sz val="9"/>
        <rFont val="Times New Roman"/>
        <family val="1"/>
        <charset val="204"/>
      </rPr>
      <t>Ирина</t>
    </r>
  </si>
  <si>
    <r>
      <t xml:space="preserve">PUZOVA
</t>
    </r>
    <r>
      <rPr>
        <i/>
        <sz val="9"/>
        <rFont val="Times New Roman"/>
        <family val="1"/>
        <charset val="204"/>
      </rPr>
      <t>ПУЗОВА</t>
    </r>
  </si>
  <si>
    <r>
      <t xml:space="preserve">VIZANTIYA
</t>
    </r>
    <r>
      <rPr>
        <i/>
        <sz val="9"/>
        <rFont val="Times New Roman"/>
        <family val="1"/>
        <charset val="204"/>
      </rPr>
      <t>ВИЗАНТИЯ</t>
    </r>
  </si>
  <si>
    <t>103XB03</t>
  </si>
  <si>
    <t>Temkin M.
Темкин М.</t>
  </si>
  <si>
    <t>М/99
коб/99</t>
  </si>
  <si>
    <r>
      <t xml:space="preserve">PAVLENKO
</t>
    </r>
    <r>
      <rPr>
        <i/>
        <sz val="9"/>
        <rFont val="Times New Roman"/>
        <family val="1"/>
        <charset val="204"/>
      </rPr>
      <t>ПАВЛЕНКО</t>
    </r>
  </si>
  <si>
    <r>
      <t xml:space="preserve">ROBIN GOOD 
</t>
    </r>
    <r>
      <rPr>
        <i/>
        <sz val="9"/>
        <rFont val="Times New Roman"/>
        <family val="1"/>
        <charset val="204"/>
      </rPr>
      <t>РОБИН ГУД</t>
    </r>
  </si>
  <si>
    <t>102ZB18
002631</t>
  </si>
  <si>
    <t>Bekhterova M.
Бехтерова М.</t>
  </si>
  <si>
    <t>OLDEN.
Ольден.</t>
  </si>
  <si>
    <r>
      <t xml:space="preserve">LEFLER
</t>
    </r>
    <r>
      <rPr>
        <i/>
        <sz val="9"/>
        <rFont val="Times New Roman"/>
        <family val="1"/>
        <charset val="204"/>
      </rPr>
      <t>ЛЕФЛЕР</t>
    </r>
  </si>
  <si>
    <r>
      <t xml:space="preserve">RUBIN
</t>
    </r>
    <r>
      <rPr>
        <i/>
        <sz val="9"/>
        <rFont val="Times New Roman"/>
        <family val="1"/>
        <charset val="204"/>
      </rPr>
      <t>РУБИН</t>
    </r>
  </si>
  <si>
    <t>103MA38</t>
  </si>
  <si>
    <t>A.Lefler
А.Лефлер</t>
  </si>
  <si>
    <t>WEST
ВЕСТ</t>
  </si>
  <si>
    <t>G/01
мер/01</t>
  </si>
  <si>
    <r>
      <t xml:space="preserve">Nadzeya
</t>
    </r>
    <r>
      <rPr>
        <i/>
        <sz val="9"/>
        <rFont val="Times New Roman"/>
        <family val="1"/>
        <charset val="204"/>
      </rPr>
      <t>Надежда</t>
    </r>
  </si>
  <si>
    <r>
      <t xml:space="preserve">FEDARAVA
</t>
    </r>
    <r>
      <rPr>
        <i/>
        <sz val="9"/>
        <rFont val="Times New Roman"/>
        <family val="1"/>
        <charset val="204"/>
      </rPr>
      <t>ФЕДОРОВА</t>
    </r>
  </si>
  <si>
    <r>
      <t xml:space="preserve">REMBO
</t>
    </r>
    <r>
      <rPr>
        <i/>
        <sz val="9"/>
        <rFont val="Times New Roman"/>
        <family val="1"/>
        <charset val="204"/>
      </rPr>
      <t>РЭМБО</t>
    </r>
  </si>
  <si>
    <t>BLR40029</t>
  </si>
  <si>
    <r>
      <t xml:space="preserve">Olga
</t>
    </r>
    <r>
      <rPr>
        <i/>
        <sz val="9"/>
        <rFont val="Times New Roman"/>
        <family val="1"/>
        <charset val="204"/>
      </rPr>
      <t>Ольга</t>
    </r>
  </si>
  <si>
    <r>
      <t xml:space="preserve">SERGEENKOVA
</t>
    </r>
    <r>
      <rPr>
        <i/>
        <sz val="9"/>
        <rFont val="Times New Roman"/>
        <family val="1"/>
        <charset val="204"/>
      </rPr>
      <t>СЕРГЕЕНКОВА</t>
    </r>
  </si>
  <si>
    <r>
      <t xml:space="preserve">DUAG SHAEL
</t>
    </r>
    <r>
      <rPr>
        <i/>
        <sz val="9"/>
        <rFont val="Times New Roman"/>
        <family val="1"/>
        <charset val="204"/>
      </rPr>
      <t>ДУАГ ШАЭЛЬ</t>
    </r>
  </si>
  <si>
    <t>104AT86</t>
  </si>
  <si>
    <t>Karikov S.
Кариков С.</t>
  </si>
  <si>
    <r>
      <t xml:space="preserve">Ksenia   </t>
    </r>
    <r>
      <rPr>
        <i/>
        <sz val="9"/>
        <rFont val="Times New Roman"/>
        <family val="1"/>
        <charset val="204"/>
      </rPr>
      <t>Ксения</t>
    </r>
  </si>
  <si>
    <r>
      <t xml:space="preserve">KRIUSHINA
</t>
    </r>
    <r>
      <rPr>
        <i/>
        <sz val="9"/>
        <rFont val="Times New Roman"/>
        <family val="1"/>
        <charset val="204"/>
      </rPr>
      <t>КРИУШИНА</t>
    </r>
  </si>
  <si>
    <t>KLEPPENHUS SEABISCUIT</t>
  </si>
  <si>
    <t>103MI73</t>
  </si>
  <si>
    <t>DWP
Дат.тепл.</t>
  </si>
  <si>
    <t>DEN
Дания</t>
  </si>
  <si>
    <r>
      <t xml:space="preserve">Natalia
</t>
    </r>
    <r>
      <rPr>
        <i/>
        <sz val="9"/>
        <rFont val="Times New Roman"/>
        <family val="1"/>
        <charset val="204"/>
      </rPr>
      <t>Наталья</t>
    </r>
  </si>
  <si>
    <r>
      <t xml:space="preserve">SHANDAK
</t>
    </r>
    <r>
      <rPr>
        <i/>
        <sz val="9"/>
        <rFont val="Times New Roman"/>
        <family val="1"/>
        <charset val="204"/>
      </rPr>
      <t>ШАНДАК</t>
    </r>
  </si>
  <si>
    <r>
      <t xml:space="preserve">GAVANNA
</t>
    </r>
    <r>
      <rPr>
        <i/>
        <sz val="9"/>
        <rFont val="Times New Roman"/>
        <family val="1"/>
        <charset val="204"/>
      </rPr>
      <t>ГАВАННА</t>
    </r>
  </si>
  <si>
    <t>103QJ98</t>
  </si>
  <si>
    <t>Elithoz Ltd
ПФ Элитхоз</t>
  </si>
  <si>
    <t>M/05
коб/05</t>
  </si>
  <si>
    <r>
      <t xml:space="preserve">SLAVUTICH
</t>
    </r>
    <r>
      <rPr>
        <i/>
        <sz val="9"/>
        <rFont val="Times New Roman"/>
        <family val="1"/>
        <charset val="204"/>
      </rPr>
      <t>СЛАВУТИЧ</t>
    </r>
  </si>
  <si>
    <t>RUS 40507</t>
  </si>
  <si>
    <t>N. Kazakova
Н. Казакова</t>
  </si>
  <si>
    <t>TRAK-HUNG</t>
  </si>
  <si>
    <r>
      <t xml:space="preserve">Sergey    </t>
    </r>
    <r>
      <rPr>
        <i/>
        <sz val="9"/>
        <rFont val="Times New Roman"/>
        <family val="1"/>
        <charset val="204"/>
      </rPr>
      <t>Сергей</t>
    </r>
  </si>
  <si>
    <r>
      <t xml:space="preserve">PUZKO
</t>
    </r>
    <r>
      <rPr>
        <i/>
        <sz val="9"/>
        <rFont val="Times New Roman"/>
        <family val="1"/>
        <charset val="204"/>
      </rPr>
      <t>ПУЗЬКО</t>
    </r>
  </si>
  <si>
    <r>
      <t xml:space="preserve">BELMONDO
</t>
    </r>
    <r>
      <rPr>
        <i/>
        <sz val="9"/>
        <rFont val="Times New Roman"/>
        <family val="1"/>
        <charset val="204"/>
      </rPr>
      <t>БЕЛЬМОНДО</t>
    </r>
  </si>
  <si>
    <t>103OK66</t>
  </si>
  <si>
    <r>
      <t xml:space="preserve">Hanna
</t>
    </r>
    <r>
      <rPr>
        <i/>
        <sz val="9"/>
        <rFont val="Times New Roman"/>
        <family val="1"/>
        <charset val="204"/>
      </rPr>
      <t>Анна</t>
    </r>
  </si>
  <si>
    <r>
      <t xml:space="preserve">KARASIOVA
</t>
    </r>
    <r>
      <rPr>
        <i/>
        <sz val="9"/>
        <rFont val="Times New Roman"/>
        <family val="1"/>
        <charset val="204"/>
      </rPr>
      <t>КАРАСЕВА</t>
    </r>
  </si>
  <si>
    <r>
      <t xml:space="preserve">ARLEKINO
</t>
    </r>
    <r>
      <rPr>
        <i/>
        <sz val="9"/>
        <rFont val="Times New Roman"/>
        <family val="1"/>
        <charset val="204"/>
      </rPr>
      <t>АРЛЕКИНО</t>
    </r>
  </si>
  <si>
    <t>103AO02</t>
  </si>
  <si>
    <t>G/06
мер/06</t>
  </si>
  <si>
    <r>
      <t xml:space="preserve">FLANAGAN
</t>
    </r>
    <r>
      <rPr>
        <i/>
        <sz val="9"/>
        <rFont val="Times New Roman"/>
        <family val="1"/>
        <charset val="204"/>
      </rPr>
      <t>ФЛАНАГЕН</t>
    </r>
  </si>
  <si>
    <t>103XY78</t>
  </si>
  <si>
    <t>S/06
жер/06</t>
  </si>
  <si>
    <r>
      <t xml:space="preserve">Ekaterina   </t>
    </r>
    <r>
      <rPr>
        <i/>
        <sz val="9"/>
        <rFont val="Times New Roman"/>
        <family val="1"/>
        <charset val="204"/>
      </rPr>
      <t>Екатерина</t>
    </r>
  </si>
  <si>
    <r>
      <t xml:space="preserve">STEPANOVA
</t>
    </r>
    <r>
      <rPr>
        <i/>
        <sz val="9"/>
        <rFont val="Times New Roman"/>
        <family val="1"/>
        <charset val="204"/>
      </rPr>
      <t>СТЕПАНОВА</t>
    </r>
  </si>
  <si>
    <r>
      <t xml:space="preserve">SUN LADY
</t>
    </r>
    <r>
      <rPr>
        <i/>
        <sz val="9"/>
        <rFont val="Times New Roman"/>
        <family val="1"/>
        <charset val="204"/>
      </rPr>
      <t>САН ЛЕДИ</t>
    </r>
  </si>
  <si>
    <t>103IA50</t>
  </si>
  <si>
    <t>E.Stepanova
Е.Степанова</t>
  </si>
  <si>
    <t>М/02
коб/02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</si>
</sst>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47">
    <font>
      <sz val="10"/>
      <name val="Arial Cyr"/>
      <charset val="204"/>
    </font>
    <font>
      <b/>
      <i/>
      <sz val="24"/>
      <name val="Times New Roman"/>
      <family val="1"/>
      <charset val="204"/>
    </font>
    <font>
      <i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24"/>
      <name val="Monotype Corsiva"/>
      <family val="4"/>
      <charset val="204"/>
    </font>
    <font>
      <sz val="2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9"/>
      <name val="Arial Cyr"/>
      <charset val="204"/>
    </font>
    <font>
      <b/>
      <sz val="28"/>
      <name val="Monotype Corsiva"/>
      <family val="4"/>
      <charset val="204"/>
    </font>
    <font>
      <i/>
      <sz val="14"/>
      <name val="Arial"/>
      <family val="2"/>
      <charset val="204"/>
    </font>
    <font>
      <i/>
      <sz val="12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sz val="10"/>
      <color theme="0"/>
      <name val="Arial"/>
      <family val="2"/>
      <charset val="204"/>
    </font>
    <font>
      <b/>
      <sz val="10"/>
      <color theme="0"/>
      <name val="Arial"/>
      <family val="2"/>
      <charset val="204"/>
    </font>
    <font>
      <b/>
      <i/>
      <sz val="11"/>
      <color theme="0"/>
      <name val="Arial"/>
      <family val="2"/>
      <charset val="204"/>
    </font>
    <font>
      <b/>
      <sz val="8"/>
      <name val="Times New Roman"/>
      <family val="1"/>
      <charset val="204"/>
    </font>
    <font>
      <b/>
      <i/>
      <sz val="11"/>
      <name val="Arial"/>
      <family val="2"/>
      <charset val="204"/>
    </font>
    <font>
      <b/>
      <i/>
      <sz val="16"/>
      <name val="Times New Roman"/>
      <family val="1"/>
      <charset val="204"/>
    </font>
    <font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/>
    <xf numFmtId="0" fontId="7" fillId="0" borderId="0" xfId="0" applyFont="1"/>
    <xf numFmtId="0" fontId="10" fillId="0" borderId="0" xfId="0" applyFont="1"/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/>
    <xf numFmtId="0" fontId="11" fillId="0" borderId="0" xfId="0" applyFont="1"/>
    <xf numFmtId="0" fontId="16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/>
    <xf numFmtId="0" fontId="14" fillId="0" borderId="0" xfId="0" applyFont="1"/>
    <xf numFmtId="0" fontId="18" fillId="0" borderId="0" xfId="0" applyFont="1"/>
    <xf numFmtId="0" fontId="3" fillId="0" borderId="0" xfId="0" applyFont="1" applyBorder="1" applyAlignment="1"/>
    <xf numFmtId="0" fontId="3" fillId="0" borderId="0" xfId="0" applyFont="1" applyBorder="1"/>
    <xf numFmtId="0" fontId="19" fillId="0" borderId="0" xfId="0" applyFont="1" applyBorder="1"/>
    <xf numFmtId="0" fontId="9" fillId="0" borderId="0" xfId="0" applyFont="1" applyBorder="1"/>
    <xf numFmtId="49" fontId="20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/>
    <xf numFmtId="0" fontId="19" fillId="0" borderId="2" xfId="0" applyFont="1" applyFill="1" applyBorder="1" applyAlignment="1">
      <alignment horizontal="center" vertical="center" textRotation="90"/>
    </xf>
    <xf numFmtId="0" fontId="19" fillId="0" borderId="3" xfId="0" applyFont="1" applyFill="1" applyBorder="1" applyAlignment="1">
      <alignment horizontal="center" vertical="center" textRotation="90"/>
    </xf>
    <xf numFmtId="0" fontId="15" fillId="0" borderId="2" xfId="0" applyFont="1" applyFill="1" applyBorder="1" applyAlignment="1">
      <alignment horizontal="center" vertical="center" textRotation="90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textRotation="90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 wrapText="1"/>
    </xf>
    <xf numFmtId="0" fontId="3" fillId="0" borderId="2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textRotation="90"/>
    </xf>
    <xf numFmtId="0" fontId="19" fillId="0" borderId="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3" fillId="0" borderId="7" xfId="0" applyFont="1" applyFill="1" applyBorder="1" applyAlignment="1">
      <alignment horizontal="center" vertical="center" textRotation="90" wrapText="1"/>
    </xf>
    <xf numFmtId="0" fontId="10" fillId="0" borderId="7" xfId="0" applyFont="1" applyBorder="1" applyAlignment="1">
      <alignment horizontal="center" vertical="center"/>
    </xf>
    <xf numFmtId="20" fontId="10" fillId="0" borderId="7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164" fontId="22" fillId="0" borderId="7" xfId="0" applyNumberFormat="1" applyFont="1" applyBorder="1" applyAlignment="1">
      <alignment horizontal="center" vertical="center"/>
    </xf>
    <xf numFmtId="165" fontId="23" fillId="0" borderId="7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165" fontId="25" fillId="0" borderId="7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0" borderId="0" xfId="0" applyFont="1"/>
    <xf numFmtId="0" fontId="15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64" fontId="2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Continuous" vertical="center"/>
    </xf>
    <xf numFmtId="20" fontId="10" fillId="0" borderId="7" xfId="0" applyNumberFormat="1" applyFont="1" applyBorder="1" applyAlignment="1">
      <alignment horizontal="centerContinuous" vertical="center"/>
    </xf>
    <xf numFmtId="0" fontId="9" fillId="0" borderId="2" xfId="0" applyFont="1" applyFill="1" applyBorder="1" applyAlignment="1">
      <alignment horizontal="centerContinuous" vertical="center"/>
    </xf>
    <xf numFmtId="0" fontId="15" fillId="0" borderId="2" xfId="0" applyFont="1" applyFill="1" applyBorder="1" applyAlignment="1">
      <alignment horizontal="centerContinuous" vertical="center" wrapText="1"/>
    </xf>
    <xf numFmtId="0" fontId="9" fillId="2" borderId="2" xfId="0" applyFont="1" applyFill="1" applyBorder="1" applyAlignment="1">
      <alignment horizontal="centerContinuous" vertical="center"/>
    </xf>
    <xf numFmtId="0" fontId="9" fillId="0" borderId="2" xfId="0" applyFont="1" applyFill="1" applyBorder="1" applyAlignment="1">
      <alignment horizontal="centerContinuous" vertical="center" wrapText="1"/>
    </xf>
    <xf numFmtId="0" fontId="9" fillId="2" borderId="2" xfId="0" applyFont="1" applyFill="1" applyBorder="1" applyAlignment="1">
      <alignment horizontal="centerContinuous" vertical="center" wrapText="1"/>
    </xf>
    <xf numFmtId="164" fontId="3" fillId="0" borderId="2" xfId="0" applyNumberFormat="1" applyFont="1" applyBorder="1" applyAlignment="1">
      <alignment horizontal="centerContinuous" vertical="center"/>
    </xf>
    <xf numFmtId="165" fontId="18" fillId="0" borderId="7" xfId="0" applyNumberFormat="1" applyFont="1" applyBorder="1" applyAlignment="1">
      <alignment horizontal="centerContinuous" vertical="center"/>
    </xf>
    <xf numFmtId="1" fontId="15" fillId="0" borderId="7" xfId="0" applyNumberFormat="1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vertical="center"/>
    </xf>
    <xf numFmtId="165" fontId="19" fillId="0" borderId="7" xfId="0" applyNumberFormat="1" applyFont="1" applyBorder="1" applyAlignment="1">
      <alignment horizontal="centerContinuous" vertical="center"/>
    </xf>
    <xf numFmtId="165" fontId="23" fillId="0" borderId="2" xfId="0" applyNumberFormat="1" applyFont="1" applyBorder="1" applyAlignment="1">
      <alignment horizontal="center" vertical="center"/>
    </xf>
    <xf numFmtId="1" fontId="24" fillId="0" borderId="2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165" fontId="25" fillId="0" borderId="2" xfId="0" applyNumberFormat="1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8" fillId="2" borderId="2" xfId="0" applyFont="1" applyFill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vertical="center" wrapText="1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3" fillId="0" borderId="0" xfId="0" applyFont="1"/>
    <xf numFmtId="0" fontId="6" fillId="0" borderId="0" xfId="0" applyFont="1" applyAlignment="1">
      <alignment horizontal="left" vertical="center"/>
    </xf>
    <xf numFmtId="0" fontId="2" fillId="0" borderId="0" xfId="0" applyFont="1"/>
    <xf numFmtId="0" fontId="16" fillId="0" borderId="0" xfId="0" applyFont="1" applyAlignment="1">
      <alignment horizontal="left" vertical="center"/>
    </xf>
    <xf numFmtId="0" fontId="34" fillId="0" borderId="0" xfId="0" applyFont="1"/>
    <xf numFmtId="49" fontId="3" fillId="0" borderId="1" xfId="0" applyNumberFormat="1" applyFont="1" applyBorder="1" applyAlignment="1">
      <alignment horizontal="right"/>
    </xf>
    <xf numFmtId="0" fontId="35" fillId="0" borderId="2" xfId="0" applyFont="1" applyFill="1" applyBorder="1" applyAlignment="1">
      <alignment horizontal="center" vertical="center" textRotation="90"/>
    </xf>
    <xf numFmtId="0" fontId="36" fillId="0" borderId="2" xfId="0" applyFont="1" applyFill="1" applyBorder="1" applyAlignment="1">
      <alignment horizontal="center"/>
    </xf>
    <xf numFmtId="0" fontId="37" fillId="0" borderId="2" xfId="0" applyFont="1" applyFill="1" applyBorder="1" applyAlignment="1">
      <alignment horizontal="center"/>
    </xf>
    <xf numFmtId="0" fontId="38" fillId="0" borderId="3" xfId="0" applyFont="1" applyFill="1" applyBorder="1" applyAlignment="1">
      <alignment horizontal="center" vertical="center" textRotation="90" wrapText="1"/>
    </xf>
    <xf numFmtId="0" fontId="38" fillId="0" borderId="4" xfId="0" applyFont="1" applyFill="1" applyBorder="1" applyAlignment="1">
      <alignment horizontal="center" vertical="center" wrapText="1"/>
    </xf>
    <xf numFmtId="0" fontId="38" fillId="0" borderId="6" xfId="0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textRotation="90" wrapText="1"/>
    </xf>
    <xf numFmtId="0" fontId="38" fillId="0" borderId="7" xfId="0" applyFont="1" applyFill="1" applyBorder="1" applyAlignment="1">
      <alignment horizontal="center" vertical="center" textRotation="90" wrapText="1"/>
    </xf>
    <xf numFmtId="0" fontId="39" fillId="0" borderId="7" xfId="0" applyFont="1" applyBorder="1" applyAlignment="1">
      <alignment horizontal="center" vertical="center"/>
    </xf>
    <xf numFmtId="20" fontId="39" fillId="0" borderId="7" xfId="0" applyNumberFormat="1" applyFont="1" applyBorder="1" applyAlignment="1">
      <alignment horizontal="center" vertical="center"/>
    </xf>
    <xf numFmtId="0" fontId="1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2" fontId="40" fillId="0" borderId="7" xfId="0" applyNumberFormat="1" applyFont="1" applyBorder="1" applyAlignment="1">
      <alignment horizontal="center" vertical="center"/>
    </xf>
    <xf numFmtId="2" fontId="41" fillId="0" borderId="7" xfId="0" applyNumberFormat="1" applyFont="1" applyBorder="1" applyAlignment="1">
      <alignment horizontal="center" vertical="center" wrapText="1"/>
    </xf>
    <xf numFmtId="1" fontId="41" fillId="0" borderId="7" xfId="0" applyNumberFormat="1" applyFont="1" applyBorder="1" applyAlignment="1">
      <alignment horizontal="center" wrapText="1"/>
    </xf>
    <xf numFmtId="0" fontId="40" fillId="0" borderId="7" xfId="0" applyFont="1" applyBorder="1" applyAlignment="1">
      <alignment horizontal="center" vertical="center"/>
    </xf>
    <xf numFmtId="2" fontId="40" fillId="0" borderId="7" xfId="0" applyNumberFormat="1" applyFont="1" applyBorder="1" applyAlignment="1">
      <alignment horizontal="center" vertical="center" wrapText="1"/>
    </xf>
    <xf numFmtId="2" fontId="42" fillId="0" borderId="7" xfId="0" applyNumberFormat="1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/>
    </xf>
    <xf numFmtId="0" fontId="43" fillId="0" borderId="2" xfId="0" applyFont="1" applyFill="1" applyBorder="1" applyAlignment="1">
      <alignment vertical="center" wrapText="1"/>
    </xf>
    <xf numFmtId="2" fontId="40" fillId="0" borderId="2" xfId="0" applyNumberFormat="1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28" fillId="0" borderId="2" xfId="0" applyFont="1" applyFill="1" applyBorder="1" applyAlignment="1">
      <alignment vertical="center" wrapText="1"/>
    </xf>
    <xf numFmtId="0" fontId="39" fillId="0" borderId="7" xfId="0" applyFont="1" applyBorder="1" applyAlignment="1">
      <alignment horizontal="centerContinuous" vertical="center"/>
    </xf>
    <xf numFmtId="2" fontId="38" fillId="0" borderId="2" xfId="0" applyNumberFormat="1" applyFont="1" applyBorder="1" applyAlignment="1">
      <alignment horizontal="centerContinuous" vertical="center"/>
    </xf>
    <xf numFmtId="2" fontId="35" fillId="0" borderId="7" xfId="0" applyNumberFormat="1" applyFont="1" applyBorder="1" applyAlignment="1">
      <alignment horizontal="centerContinuous" vertical="center" wrapText="1"/>
    </xf>
    <xf numFmtId="1" fontId="35" fillId="0" borderId="7" xfId="0" applyNumberFormat="1" applyFont="1" applyBorder="1" applyAlignment="1">
      <alignment horizontal="centerContinuous" wrapText="1"/>
    </xf>
    <xf numFmtId="0" fontId="38" fillId="0" borderId="7" xfId="0" applyFont="1" applyBorder="1" applyAlignment="1">
      <alignment horizontal="centerContinuous" vertical="center"/>
    </xf>
    <xf numFmtId="2" fontId="38" fillId="0" borderId="7" xfId="0" applyNumberFormat="1" applyFont="1" applyBorder="1" applyAlignment="1">
      <alignment horizontal="centerContinuous" vertical="center" wrapText="1"/>
    </xf>
    <xf numFmtId="2" fontId="44" fillId="0" borderId="7" xfId="0" applyNumberFormat="1" applyFont="1" applyBorder="1" applyAlignment="1">
      <alignment horizontal="centerContinuous" vertical="center" wrapText="1"/>
    </xf>
    <xf numFmtId="0" fontId="38" fillId="0" borderId="2" xfId="0" applyFont="1" applyBorder="1" applyAlignment="1">
      <alignment horizontal="centerContinuous" vertical="center"/>
    </xf>
    <xf numFmtId="0" fontId="34" fillId="0" borderId="2" xfId="0" applyFont="1" applyBorder="1" applyAlignment="1">
      <alignment horizontal="center" vertical="center"/>
    </xf>
    <xf numFmtId="0" fontId="45" fillId="0" borderId="8" xfId="0" applyFont="1" applyBorder="1" applyAlignment="1">
      <alignment horizontal="left" vertical="center"/>
    </xf>
    <xf numFmtId="0" fontId="45" fillId="0" borderId="0" xfId="0" applyFont="1" applyBorder="1" applyAlignment="1">
      <alignment horizontal="left"/>
    </xf>
    <xf numFmtId="0" fontId="46" fillId="0" borderId="0" xfId="0" applyFont="1"/>
    <xf numFmtId="0" fontId="3" fillId="0" borderId="2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</xdr:colOff>
      <xdr:row>0</xdr:row>
      <xdr:rowOff>133350</xdr:rowOff>
    </xdr:from>
    <xdr:to>
      <xdr:col>4</xdr:col>
      <xdr:colOff>923925</xdr:colOff>
      <xdr:row>2</xdr:row>
      <xdr:rowOff>95250</xdr:rowOff>
    </xdr:to>
    <xdr:pic>
      <xdr:nvPicPr>
        <xdr:cNvPr id="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3500" y="133350"/>
          <a:ext cx="14573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38100</xdr:colOff>
      <xdr:row>0</xdr:row>
      <xdr:rowOff>123825</xdr:rowOff>
    </xdr:from>
    <xdr:to>
      <xdr:col>28</xdr:col>
      <xdr:colOff>85725</xdr:colOff>
      <xdr:row>3</xdr:row>
      <xdr:rowOff>47625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506200" y="123825"/>
          <a:ext cx="1219200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3</xdr:row>
      <xdr:rowOff>114300</xdr:rowOff>
    </xdr:from>
    <xdr:to>
      <xdr:col>3</xdr:col>
      <xdr:colOff>381000</xdr:colOff>
      <xdr:row>6</xdr:row>
      <xdr:rowOff>19050</xdr:rowOff>
    </xdr:to>
    <xdr:pic>
      <xdr:nvPicPr>
        <xdr:cNvPr id="4" name="Picture 3" descr="FKSR_logo_new_smtxt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" y="1028700"/>
          <a:ext cx="1457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19</xdr:col>
      <xdr:colOff>371475</xdr:colOff>
      <xdr:row>2</xdr:row>
      <xdr:rowOff>200025</xdr:rowOff>
    </xdr:from>
    <xdr:to>
      <xdr:col>23</xdr:col>
      <xdr:colOff>323850</xdr:colOff>
      <xdr:row>6</xdr:row>
      <xdr:rowOff>28575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591675" y="904875"/>
          <a:ext cx="149542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123825</xdr:rowOff>
    </xdr:from>
    <xdr:to>
      <xdr:col>3</xdr:col>
      <xdr:colOff>708025</xdr:colOff>
      <xdr:row>2</xdr:row>
      <xdr:rowOff>38100</xdr:rowOff>
    </xdr:to>
    <xdr:pic>
      <xdr:nvPicPr>
        <xdr:cNvPr id="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123825"/>
          <a:ext cx="17462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333375</xdr:colOff>
      <xdr:row>0</xdr:row>
      <xdr:rowOff>9525</xdr:rowOff>
    </xdr:from>
    <xdr:to>
      <xdr:col>36</xdr:col>
      <xdr:colOff>361950</xdr:colOff>
      <xdr:row>4</xdr:row>
      <xdr:rowOff>133350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668375" y="9525"/>
          <a:ext cx="21526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447675</xdr:colOff>
      <xdr:row>2</xdr:row>
      <xdr:rowOff>28575</xdr:rowOff>
    </xdr:from>
    <xdr:to>
      <xdr:col>7</xdr:col>
      <xdr:colOff>685800</xdr:colOff>
      <xdr:row>3</xdr:row>
      <xdr:rowOff>285750</xdr:rowOff>
    </xdr:to>
    <xdr:pic>
      <xdr:nvPicPr>
        <xdr:cNvPr id="4" name="Picture 8" descr="FKSR_logo_new_smtxt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362200" y="828675"/>
          <a:ext cx="17335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26</xdr:col>
      <xdr:colOff>114300</xdr:colOff>
      <xdr:row>3</xdr:row>
      <xdr:rowOff>142875</xdr:rowOff>
    </xdr:from>
    <xdr:to>
      <xdr:col>30</xdr:col>
      <xdr:colOff>276225</xdr:colOff>
      <xdr:row>7</xdr:row>
      <xdr:rowOff>28575</xdr:rowOff>
    </xdr:to>
    <xdr:pic>
      <xdr:nvPicPr>
        <xdr:cNvPr id="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1925300" y="1181100"/>
          <a:ext cx="16859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123825</xdr:rowOff>
    </xdr:from>
    <xdr:to>
      <xdr:col>3</xdr:col>
      <xdr:colOff>669925</xdr:colOff>
      <xdr:row>2</xdr:row>
      <xdr:rowOff>38100</xdr:rowOff>
    </xdr:to>
    <xdr:pic>
      <xdr:nvPicPr>
        <xdr:cNvPr id="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123825"/>
          <a:ext cx="17462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333375</xdr:colOff>
      <xdr:row>0</xdr:row>
      <xdr:rowOff>9525</xdr:rowOff>
    </xdr:from>
    <xdr:to>
      <xdr:col>36</xdr:col>
      <xdr:colOff>361950</xdr:colOff>
      <xdr:row>4</xdr:row>
      <xdr:rowOff>133350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725525" y="9525"/>
          <a:ext cx="21526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447675</xdr:colOff>
      <xdr:row>2</xdr:row>
      <xdr:rowOff>28575</xdr:rowOff>
    </xdr:from>
    <xdr:to>
      <xdr:col>7</xdr:col>
      <xdr:colOff>685800</xdr:colOff>
      <xdr:row>3</xdr:row>
      <xdr:rowOff>285750</xdr:rowOff>
    </xdr:to>
    <xdr:pic>
      <xdr:nvPicPr>
        <xdr:cNvPr id="4" name="Picture 8" descr="FKSR_logo_new_smtxt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400300" y="828675"/>
          <a:ext cx="1876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26</xdr:col>
      <xdr:colOff>114300</xdr:colOff>
      <xdr:row>3</xdr:row>
      <xdr:rowOff>142875</xdr:rowOff>
    </xdr:from>
    <xdr:to>
      <xdr:col>30</xdr:col>
      <xdr:colOff>276225</xdr:colOff>
      <xdr:row>7</xdr:row>
      <xdr:rowOff>28575</xdr:rowOff>
    </xdr:to>
    <xdr:pic>
      <xdr:nvPicPr>
        <xdr:cNvPr id="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1982450" y="1181100"/>
          <a:ext cx="16859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G35"/>
  <sheetViews>
    <sheetView tabSelected="1" view="pageBreakPreview" zoomScale="80" zoomScaleNormal="70" zoomScaleSheetLayoutView="80" workbookViewId="0">
      <selection activeCell="A28" sqref="A28:IV29"/>
    </sheetView>
  </sheetViews>
  <sheetFormatPr defaultRowHeight="12.75"/>
  <cols>
    <col min="1" max="1" width="3.85546875" customWidth="1"/>
    <col min="2" max="2" width="8.42578125" customWidth="1"/>
    <col min="3" max="3" width="5" customWidth="1"/>
    <col min="4" max="4" width="10.7109375" customWidth="1"/>
    <col min="5" max="5" width="16.85546875" customWidth="1"/>
    <col min="6" max="6" width="19.28515625" hidden="1" customWidth="1"/>
    <col min="7" max="7" width="5.140625" customWidth="1"/>
    <col min="8" max="8" width="19.140625" customWidth="1"/>
    <col min="9" max="9" width="16.7109375" hidden="1" customWidth="1"/>
    <col min="10" max="10" width="11.7109375" customWidth="1"/>
    <col min="11" max="11" width="8" customWidth="1"/>
    <col min="12" max="12" width="8.5703125" customWidth="1"/>
    <col min="13" max="13" width="6.42578125" customWidth="1"/>
    <col min="14" max="14" width="6.140625" customWidth="1"/>
    <col min="15" max="15" width="7.7109375" customWidth="1"/>
    <col min="16" max="16" width="3.140625" style="114" customWidth="1"/>
    <col min="17" max="17" width="6.5703125" customWidth="1"/>
    <col min="18" max="18" width="7.7109375" customWidth="1"/>
    <col min="19" max="19" width="3.140625" style="114" customWidth="1"/>
    <col min="20" max="20" width="6.42578125" customWidth="1"/>
    <col min="21" max="21" width="7.7109375" customWidth="1"/>
    <col min="22" max="22" width="3.28515625" style="114" customWidth="1"/>
    <col min="23" max="23" width="5.7109375" customWidth="1"/>
    <col min="24" max="24" width="7.5703125" customWidth="1"/>
    <col min="25" max="25" width="3" style="114" customWidth="1"/>
    <col min="26" max="26" width="6.140625" customWidth="1"/>
    <col min="27" max="27" width="8.140625" customWidth="1"/>
    <col min="28" max="28" width="3.28515625" style="114" customWidth="1"/>
    <col min="29" max="29" width="2.85546875" customWidth="1"/>
    <col min="30" max="30" width="6.7109375" customWidth="1"/>
    <col min="31" max="31" width="7.7109375" customWidth="1"/>
    <col min="32" max="32" width="6.5703125" customWidth="1"/>
  </cols>
  <sheetData>
    <row r="1" spans="1:33" ht="29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3" ht="26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s="3" customFormat="1" ht="16.5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3" s="6" customFormat="1" ht="21.75" customHeight="1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5"/>
      <c r="AG4" s="5"/>
    </row>
    <row r="5" spans="1:33" s="3" customFormat="1" ht="15" customHeight="1">
      <c r="E5" s="7" t="s">
        <v>4</v>
      </c>
      <c r="F5" s="8"/>
      <c r="G5" s="9"/>
      <c r="H5" s="10"/>
      <c r="I5" s="10"/>
      <c r="J5" s="11"/>
      <c r="K5" s="12"/>
      <c r="L5" s="13"/>
      <c r="M5" s="13"/>
      <c r="P5" s="14"/>
      <c r="S5" s="14"/>
      <c r="V5" s="14"/>
      <c r="Y5" s="14"/>
      <c r="AB5" s="14"/>
    </row>
    <row r="6" spans="1:33" s="16" customFormat="1" ht="17.25" customHeight="1">
      <c r="A6" s="15"/>
      <c r="B6" s="15"/>
      <c r="E6" s="7"/>
      <c r="F6" s="8"/>
      <c r="G6" s="17"/>
      <c r="H6" s="18" t="s">
        <v>5</v>
      </c>
      <c r="I6" s="18"/>
      <c r="J6" s="18"/>
      <c r="K6" s="18"/>
      <c r="L6" s="18"/>
      <c r="M6" s="18"/>
      <c r="N6" s="18"/>
      <c r="O6" s="18"/>
      <c r="P6" s="18"/>
      <c r="Q6" s="18"/>
      <c r="R6" s="19"/>
      <c r="S6" s="20"/>
      <c r="T6" s="19"/>
      <c r="U6" s="21"/>
      <c r="V6" s="20"/>
      <c r="W6" s="22"/>
      <c r="X6" s="22"/>
      <c r="Y6" s="23"/>
      <c r="Z6" s="22"/>
      <c r="AB6" s="24"/>
    </row>
    <row r="7" spans="1:33" s="16" customFormat="1" ht="18.75" customHeight="1">
      <c r="G7" s="17"/>
      <c r="H7" s="18" t="s">
        <v>6</v>
      </c>
      <c r="I7" s="18"/>
      <c r="J7" s="18"/>
      <c r="K7" s="18"/>
      <c r="L7" s="18"/>
      <c r="M7" s="18"/>
      <c r="N7" s="18"/>
      <c r="O7" s="18"/>
      <c r="P7" s="18"/>
      <c r="Q7" s="18"/>
      <c r="R7" s="19"/>
      <c r="S7" s="20"/>
      <c r="T7" s="19"/>
      <c r="U7" s="21"/>
      <c r="V7" s="20"/>
      <c r="W7" s="22"/>
      <c r="X7" s="22"/>
      <c r="Y7" s="23"/>
      <c r="Z7" s="22"/>
      <c r="AB7" s="24"/>
    </row>
    <row r="8" spans="1:33" s="16" customFormat="1" ht="21" customHeight="1">
      <c r="A8" s="25" t="s">
        <v>7</v>
      </c>
      <c r="B8" s="25"/>
      <c r="G8" s="17"/>
      <c r="H8" s="26" t="s">
        <v>8</v>
      </c>
      <c r="I8" s="26"/>
      <c r="J8" s="26"/>
      <c r="K8" s="26"/>
      <c r="L8" s="26"/>
      <c r="M8" s="26"/>
      <c r="N8" s="27"/>
      <c r="O8" s="27"/>
      <c r="P8" s="27"/>
      <c r="Q8" s="27"/>
      <c r="R8" s="28"/>
      <c r="S8" s="29"/>
      <c r="T8" s="28"/>
      <c r="U8" s="30"/>
      <c r="V8" s="29"/>
      <c r="W8" s="31"/>
      <c r="X8" s="31"/>
      <c r="Y8" s="32"/>
      <c r="Z8" s="31"/>
      <c r="AA8" s="31"/>
      <c r="AB8" s="32"/>
      <c r="AC8" s="31"/>
    </row>
    <row r="9" spans="1:33" s="3" customFormat="1" ht="12" customHeight="1">
      <c r="A9" s="33" t="s">
        <v>9</v>
      </c>
      <c r="B9" s="33"/>
      <c r="C9" s="34"/>
      <c r="D9" s="34"/>
      <c r="E9" s="34"/>
      <c r="F9" s="34"/>
      <c r="G9" s="35"/>
      <c r="H9" s="35"/>
      <c r="I9" s="35"/>
      <c r="J9" s="36"/>
      <c r="K9" s="35"/>
      <c r="L9" s="35"/>
      <c r="M9" s="35"/>
      <c r="N9" s="35"/>
      <c r="O9" s="35"/>
      <c r="P9" s="37"/>
      <c r="Q9" s="35"/>
      <c r="R9" s="35"/>
      <c r="S9" s="37"/>
      <c r="T9" s="35"/>
      <c r="U9" s="35"/>
      <c r="V9" s="37"/>
      <c r="W9" s="35"/>
      <c r="X9" s="35"/>
      <c r="Y9" s="37"/>
      <c r="Z9" s="35"/>
      <c r="AA9" s="35"/>
      <c r="AB9" s="37"/>
      <c r="AC9" s="38" t="s">
        <v>10</v>
      </c>
      <c r="AD9" s="39"/>
    </row>
    <row r="10" spans="1:33" s="3" customFormat="1" ht="18" customHeight="1">
      <c r="A10" s="40" t="s">
        <v>11</v>
      </c>
      <c r="B10" s="41" t="s">
        <v>12</v>
      </c>
      <c r="C10" s="42" t="s">
        <v>13</v>
      </c>
      <c r="D10" s="43" t="s">
        <v>14</v>
      </c>
      <c r="E10" s="43"/>
      <c r="F10" s="44" t="s">
        <v>15</v>
      </c>
      <c r="G10" s="45" t="s">
        <v>16</v>
      </c>
      <c r="H10" s="43" t="s">
        <v>17</v>
      </c>
      <c r="I10" s="46" t="s">
        <v>18</v>
      </c>
      <c r="J10" s="47" t="s">
        <v>19</v>
      </c>
      <c r="K10" s="48" t="s">
        <v>20</v>
      </c>
      <c r="L10" s="48" t="s">
        <v>21</v>
      </c>
      <c r="M10" s="48" t="s">
        <v>22</v>
      </c>
      <c r="N10" s="49" t="s">
        <v>23</v>
      </c>
      <c r="O10" s="50"/>
      <c r="P10" s="51"/>
      <c r="Q10" s="49" t="s">
        <v>24</v>
      </c>
      <c r="R10" s="50"/>
      <c r="S10" s="51"/>
      <c r="T10" s="52" t="s">
        <v>25</v>
      </c>
      <c r="U10" s="53"/>
      <c r="V10" s="54"/>
      <c r="W10" s="49" t="s">
        <v>26</v>
      </c>
      <c r="X10" s="50"/>
      <c r="Y10" s="51"/>
      <c r="Z10" s="49" t="s">
        <v>27</v>
      </c>
      <c r="AA10" s="50"/>
      <c r="AB10" s="51"/>
      <c r="AC10" s="55" t="s">
        <v>28</v>
      </c>
      <c r="AD10" s="56" t="s">
        <v>29</v>
      </c>
      <c r="AE10" s="56" t="s">
        <v>30</v>
      </c>
      <c r="AF10" s="56" t="s">
        <v>31</v>
      </c>
    </row>
    <row r="11" spans="1:33" s="3" customFormat="1" ht="30.75" customHeight="1">
      <c r="A11" s="40"/>
      <c r="B11" s="57"/>
      <c r="C11" s="42"/>
      <c r="D11" s="43"/>
      <c r="E11" s="43"/>
      <c r="F11" s="58"/>
      <c r="G11" s="45"/>
      <c r="H11" s="43"/>
      <c r="I11" s="59"/>
      <c r="J11" s="47"/>
      <c r="K11" s="48"/>
      <c r="L11" s="48"/>
      <c r="M11" s="48"/>
      <c r="N11" s="60" t="s">
        <v>32</v>
      </c>
      <c r="O11" s="60" t="s">
        <v>33</v>
      </c>
      <c r="P11" s="61" t="s">
        <v>34</v>
      </c>
      <c r="Q11" s="60" t="s">
        <v>32</v>
      </c>
      <c r="R11" s="60" t="s">
        <v>33</v>
      </c>
      <c r="S11" s="61" t="s">
        <v>34</v>
      </c>
      <c r="T11" s="60" t="s">
        <v>32</v>
      </c>
      <c r="U11" s="60" t="s">
        <v>33</v>
      </c>
      <c r="V11" s="61" t="s">
        <v>34</v>
      </c>
      <c r="W11" s="60" t="s">
        <v>32</v>
      </c>
      <c r="X11" s="60" t="s">
        <v>33</v>
      </c>
      <c r="Y11" s="61" t="s">
        <v>34</v>
      </c>
      <c r="Z11" s="60" t="s">
        <v>32</v>
      </c>
      <c r="AA11" s="60" t="s">
        <v>33</v>
      </c>
      <c r="AB11" s="61" t="s">
        <v>34</v>
      </c>
      <c r="AC11" s="62"/>
      <c r="AD11" s="56"/>
      <c r="AE11" s="56"/>
      <c r="AF11" s="56"/>
    </row>
    <row r="12" spans="1:33" s="78" customFormat="1" ht="29.25" customHeight="1">
      <c r="A12" s="63">
        <v>1</v>
      </c>
      <c r="B12" s="64">
        <v>0.375</v>
      </c>
      <c r="C12" s="65">
        <v>6</v>
      </c>
      <c r="D12" s="66" t="s">
        <v>35</v>
      </c>
      <c r="E12" s="67" t="s">
        <v>36</v>
      </c>
      <c r="F12" s="65">
        <v>10044009</v>
      </c>
      <c r="G12" s="65" t="s">
        <v>37</v>
      </c>
      <c r="H12" s="68" t="s">
        <v>38</v>
      </c>
      <c r="I12" s="69" t="s">
        <v>39</v>
      </c>
      <c r="J12" s="70" t="s">
        <v>40</v>
      </c>
      <c r="K12" s="71" t="s">
        <v>41</v>
      </c>
      <c r="L12" s="71" t="s">
        <v>42</v>
      </c>
      <c r="M12" s="71" t="s">
        <v>43</v>
      </c>
      <c r="N12" s="72"/>
      <c r="O12" s="73">
        <f t="shared" ref="O12:O18" si="0">N12/3.8</f>
        <v>0</v>
      </c>
      <c r="P12" s="74">
        <f t="shared" ref="P12:P18" si="1">RANK(O12,O$12:O$33,0)</f>
        <v>1</v>
      </c>
      <c r="Q12" s="72"/>
      <c r="R12" s="73">
        <f t="shared" ref="R12:R18" si="2">Q12/3.8</f>
        <v>0</v>
      </c>
      <c r="S12" s="74">
        <f t="shared" ref="S12:S18" si="3">RANK(R12,R$12:R$33,0)</f>
        <v>1</v>
      </c>
      <c r="T12" s="72"/>
      <c r="U12" s="73">
        <f t="shared" ref="U12:U18" si="4">T12/3.8</f>
        <v>0</v>
      </c>
      <c r="V12" s="74">
        <f t="shared" ref="V12:V18" si="5">RANK(U12,U$12:U$33,0)</f>
        <v>1</v>
      </c>
      <c r="W12" s="72"/>
      <c r="X12" s="73">
        <f t="shared" ref="X12:X18" si="6">W12/3.8</f>
        <v>0</v>
      </c>
      <c r="Y12" s="74">
        <f t="shared" ref="Y12:Y18" si="7">RANK(X12,X$12:X$33,0)</f>
        <v>1</v>
      </c>
      <c r="Z12" s="72"/>
      <c r="AA12" s="73">
        <f t="shared" ref="AA12:AA18" si="8">Z12/3.8</f>
        <v>0</v>
      </c>
      <c r="AB12" s="74">
        <f t="shared" ref="AB12:AB18" si="9">RANK(AA12,AA$12:AA$33,0)</f>
        <v>1</v>
      </c>
      <c r="AC12" s="75"/>
      <c r="AD12" s="72">
        <f t="shared" ref="AD12:AD18" si="10">Z12+W12+T12+Q12+N12</f>
        <v>0</v>
      </c>
      <c r="AE12" s="76">
        <f t="shared" ref="AE12:AE18" si="11">AD12/19</f>
        <v>0</v>
      </c>
      <c r="AF12" s="77"/>
    </row>
    <row r="13" spans="1:33" s="78" customFormat="1" ht="29.25" customHeight="1">
      <c r="A13" s="63">
        <v>2</v>
      </c>
      <c r="B13" s="64">
        <v>0.38055555555555554</v>
      </c>
      <c r="C13" s="65">
        <v>62</v>
      </c>
      <c r="D13" s="66" t="s">
        <v>44</v>
      </c>
      <c r="E13" s="79" t="s">
        <v>45</v>
      </c>
      <c r="F13" s="65">
        <v>10029498</v>
      </c>
      <c r="G13" s="65" t="s">
        <v>37</v>
      </c>
      <c r="H13" s="67" t="s">
        <v>46</v>
      </c>
      <c r="I13" s="65" t="s">
        <v>47</v>
      </c>
      <c r="J13" s="80" t="s">
        <v>48</v>
      </c>
      <c r="K13" s="81" t="s">
        <v>49</v>
      </c>
      <c r="L13" s="82" t="s">
        <v>50</v>
      </c>
      <c r="M13" s="71" t="s">
        <v>51</v>
      </c>
      <c r="N13" s="83"/>
      <c r="O13" s="73">
        <f t="shared" si="0"/>
        <v>0</v>
      </c>
      <c r="P13" s="74">
        <f t="shared" si="1"/>
        <v>1</v>
      </c>
      <c r="Q13" s="83"/>
      <c r="R13" s="73">
        <f t="shared" si="2"/>
        <v>0</v>
      </c>
      <c r="S13" s="74">
        <f t="shared" si="3"/>
        <v>1</v>
      </c>
      <c r="T13" s="83"/>
      <c r="U13" s="73">
        <f t="shared" si="4"/>
        <v>0</v>
      </c>
      <c r="V13" s="74">
        <f t="shared" si="5"/>
        <v>1</v>
      </c>
      <c r="W13" s="83"/>
      <c r="X13" s="73">
        <f t="shared" si="6"/>
        <v>0</v>
      </c>
      <c r="Y13" s="74">
        <f t="shared" si="7"/>
        <v>1</v>
      </c>
      <c r="Z13" s="83"/>
      <c r="AA13" s="73">
        <f t="shared" si="8"/>
        <v>0</v>
      </c>
      <c r="AB13" s="74">
        <f t="shared" si="9"/>
        <v>1</v>
      </c>
      <c r="AC13" s="75"/>
      <c r="AD13" s="83">
        <f t="shared" si="10"/>
        <v>0</v>
      </c>
      <c r="AE13" s="76">
        <f t="shared" si="11"/>
        <v>0</v>
      </c>
      <c r="AF13" s="84"/>
    </row>
    <row r="14" spans="1:33" s="78" customFormat="1" ht="29.25" customHeight="1">
      <c r="A14" s="63">
        <v>3</v>
      </c>
      <c r="B14" s="64">
        <v>0.38611111111111102</v>
      </c>
      <c r="C14" s="65">
        <v>95</v>
      </c>
      <c r="D14" s="66" t="s">
        <v>52</v>
      </c>
      <c r="E14" s="67" t="s">
        <v>53</v>
      </c>
      <c r="F14" s="65">
        <v>10090681</v>
      </c>
      <c r="G14" s="65" t="s">
        <v>37</v>
      </c>
      <c r="H14" s="67" t="s">
        <v>54</v>
      </c>
      <c r="I14" s="65" t="s">
        <v>55</v>
      </c>
      <c r="J14" s="85" t="s">
        <v>56</v>
      </c>
      <c r="K14" s="82" t="s">
        <v>57</v>
      </c>
      <c r="L14" s="81" t="s">
        <v>58</v>
      </c>
      <c r="M14" s="71" t="s">
        <v>59</v>
      </c>
      <c r="N14" s="83"/>
      <c r="O14" s="73">
        <f t="shared" si="0"/>
        <v>0</v>
      </c>
      <c r="P14" s="74">
        <f t="shared" si="1"/>
        <v>1</v>
      </c>
      <c r="Q14" s="83"/>
      <c r="R14" s="73">
        <f t="shared" si="2"/>
        <v>0</v>
      </c>
      <c r="S14" s="74">
        <f t="shared" si="3"/>
        <v>1</v>
      </c>
      <c r="T14" s="83"/>
      <c r="U14" s="73">
        <f t="shared" si="4"/>
        <v>0</v>
      </c>
      <c r="V14" s="74">
        <f t="shared" si="5"/>
        <v>1</v>
      </c>
      <c r="W14" s="83"/>
      <c r="X14" s="73">
        <f t="shared" si="6"/>
        <v>0</v>
      </c>
      <c r="Y14" s="74">
        <f t="shared" si="7"/>
        <v>1</v>
      </c>
      <c r="Z14" s="83"/>
      <c r="AA14" s="73">
        <f t="shared" si="8"/>
        <v>0</v>
      </c>
      <c r="AB14" s="74">
        <f t="shared" si="9"/>
        <v>1</v>
      </c>
      <c r="AC14" s="75"/>
      <c r="AD14" s="83">
        <f t="shared" si="10"/>
        <v>0</v>
      </c>
      <c r="AE14" s="76">
        <f t="shared" si="11"/>
        <v>0</v>
      </c>
      <c r="AF14" s="86"/>
    </row>
    <row r="15" spans="1:33" s="78" customFormat="1" ht="29.25" customHeight="1">
      <c r="A15" s="63">
        <v>4</v>
      </c>
      <c r="B15" s="64">
        <v>0.391666666666667</v>
      </c>
      <c r="C15" s="69">
        <v>64</v>
      </c>
      <c r="D15" s="87" t="s">
        <v>60</v>
      </c>
      <c r="E15" s="87" t="s">
        <v>61</v>
      </c>
      <c r="F15" s="69">
        <v>10077767</v>
      </c>
      <c r="G15" s="69" t="s">
        <v>37</v>
      </c>
      <c r="H15" s="68" t="s">
        <v>62</v>
      </c>
      <c r="I15" s="69" t="s">
        <v>63</v>
      </c>
      <c r="J15" s="70" t="s">
        <v>64</v>
      </c>
      <c r="K15" s="71" t="s">
        <v>65</v>
      </c>
      <c r="L15" s="81" t="s">
        <v>58</v>
      </c>
      <c r="M15" s="81" t="s">
        <v>66</v>
      </c>
      <c r="N15" s="83"/>
      <c r="O15" s="73">
        <f t="shared" si="0"/>
        <v>0</v>
      </c>
      <c r="P15" s="74">
        <f t="shared" si="1"/>
        <v>1</v>
      </c>
      <c r="Q15" s="83"/>
      <c r="R15" s="73">
        <f t="shared" si="2"/>
        <v>0</v>
      </c>
      <c r="S15" s="74">
        <f t="shared" si="3"/>
        <v>1</v>
      </c>
      <c r="T15" s="83"/>
      <c r="U15" s="73">
        <f t="shared" si="4"/>
        <v>0</v>
      </c>
      <c r="V15" s="74">
        <f t="shared" si="5"/>
        <v>1</v>
      </c>
      <c r="W15" s="83"/>
      <c r="X15" s="73">
        <f t="shared" si="6"/>
        <v>0</v>
      </c>
      <c r="Y15" s="74">
        <f t="shared" si="7"/>
        <v>1</v>
      </c>
      <c r="Z15" s="83"/>
      <c r="AA15" s="73">
        <f t="shared" si="8"/>
        <v>0</v>
      </c>
      <c r="AB15" s="74">
        <f t="shared" si="9"/>
        <v>1</v>
      </c>
      <c r="AC15" s="75"/>
      <c r="AD15" s="83">
        <f t="shared" si="10"/>
        <v>0</v>
      </c>
      <c r="AE15" s="76">
        <f t="shared" si="11"/>
        <v>0</v>
      </c>
      <c r="AF15" s="84"/>
    </row>
    <row r="16" spans="1:33" s="78" customFormat="1" ht="29.25" customHeight="1">
      <c r="A16" s="63">
        <v>5</v>
      </c>
      <c r="B16" s="64">
        <v>0.39722222222222198</v>
      </c>
      <c r="C16" s="69">
        <v>73</v>
      </c>
      <c r="D16" s="87" t="s">
        <v>67</v>
      </c>
      <c r="E16" s="87" t="s">
        <v>68</v>
      </c>
      <c r="F16" s="69">
        <v>10086489</v>
      </c>
      <c r="G16" s="69" t="s">
        <v>37</v>
      </c>
      <c r="H16" s="67" t="s">
        <v>69</v>
      </c>
      <c r="I16" s="88" t="s">
        <v>70</v>
      </c>
      <c r="J16" s="80" t="s">
        <v>71</v>
      </c>
      <c r="K16" s="82" t="s">
        <v>72</v>
      </c>
      <c r="L16" s="82" t="s">
        <v>73</v>
      </c>
      <c r="M16" s="71" t="s">
        <v>74</v>
      </c>
      <c r="N16" s="83"/>
      <c r="O16" s="73">
        <f t="shared" si="0"/>
        <v>0</v>
      </c>
      <c r="P16" s="74">
        <f t="shared" si="1"/>
        <v>1</v>
      </c>
      <c r="Q16" s="83"/>
      <c r="R16" s="73">
        <f t="shared" si="2"/>
        <v>0</v>
      </c>
      <c r="S16" s="74">
        <f t="shared" si="3"/>
        <v>1</v>
      </c>
      <c r="T16" s="83"/>
      <c r="U16" s="73">
        <f t="shared" si="4"/>
        <v>0</v>
      </c>
      <c r="V16" s="74">
        <f t="shared" si="5"/>
        <v>1</v>
      </c>
      <c r="W16" s="83"/>
      <c r="X16" s="73">
        <f t="shared" si="6"/>
        <v>0</v>
      </c>
      <c r="Y16" s="74">
        <f t="shared" si="7"/>
        <v>1</v>
      </c>
      <c r="Z16" s="83"/>
      <c r="AA16" s="73">
        <f t="shared" si="8"/>
        <v>0</v>
      </c>
      <c r="AB16" s="74">
        <f t="shared" si="9"/>
        <v>1</v>
      </c>
      <c r="AC16" s="75"/>
      <c r="AD16" s="83">
        <f t="shared" si="10"/>
        <v>0</v>
      </c>
      <c r="AE16" s="76">
        <f t="shared" si="11"/>
        <v>0</v>
      </c>
      <c r="AF16" s="84"/>
    </row>
    <row r="17" spans="1:32" s="78" customFormat="1" ht="29.25" customHeight="1">
      <c r="A17" s="63">
        <v>6</v>
      </c>
      <c r="B17" s="64">
        <v>0.40277777777777801</v>
      </c>
      <c r="C17" s="65">
        <v>50</v>
      </c>
      <c r="D17" s="66" t="s">
        <v>75</v>
      </c>
      <c r="E17" s="79" t="s">
        <v>76</v>
      </c>
      <c r="F17" s="65">
        <v>10007835</v>
      </c>
      <c r="G17" s="65" t="s">
        <v>37</v>
      </c>
      <c r="H17" s="67" t="s">
        <v>77</v>
      </c>
      <c r="I17" s="65" t="s">
        <v>78</v>
      </c>
      <c r="J17" s="80" t="s">
        <v>79</v>
      </c>
      <c r="K17" s="82" t="s">
        <v>72</v>
      </c>
      <c r="L17" s="82" t="s">
        <v>58</v>
      </c>
      <c r="M17" s="71" t="s">
        <v>80</v>
      </c>
      <c r="N17" s="83"/>
      <c r="O17" s="73">
        <f t="shared" si="0"/>
        <v>0</v>
      </c>
      <c r="P17" s="74">
        <f t="shared" si="1"/>
        <v>1</v>
      </c>
      <c r="Q17" s="83"/>
      <c r="R17" s="73">
        <f t="shared" si="2"/>
        <v>0</v>
      </c>
      <c r="S17" s="74">
        <f t="shared" si="3"/>
        <v>1</v>
      </c>
      <c r="T17" s="83"/>
      <c r="U17" s="73">
        <f t="shared" si="4"/>
        <v>0</v>
      </c>
      <c r="V17" s="74">
        <f t="shared" si="5"/>
        <v>1</v>
      </c>
      <c r="W17" s="83"/>
      <c r="X17" s="73">
        <f t="shared" si="6"/>
        <v>0</v>
      </c>
      <c r="Y17" s="74">
        <f t="shared" si="7"/>
        <v>1</v>
      </c>
      <c r="Z17" s="83"/>
      <c r="AA17" s="73">
        <f t="shared" si="8"/>
        <v>0</v>
      </c>
      <c r="AB17" s="74">
        <f t="shared" si="9"/>
        <v>1</v>
      </c>
      <c r="AC17" s="75"/>
      <c r="AD17" s="83">
        <f t="shared" si="10"/>
        <v>0</v>
      </c>
      <c r="AE17" s="76">
        <f t="shared" si="11"/>
        <v>0</v>
      </c>
      <c r="AF17" s="84"/>
    </row>
    <row r="18" spans="1:32" s="78" customFormat="1" ht="29.25" customHeight="1">
      <c r="A18" s="63">
        <v>7</v>
      </c>
      <c r="B18" s="64">
        <v>0.40833333333333299</v>
      </c>
      <c r="C18" s="69">
        <v>17</v>
      </c>
      <c r="D18" s="87" t="s">
        <v>81</v>
      </c>
      <c r="E18" s="87" t="s">
        <v>82</v>
      </c>
      <c r="F18" s="69">
        <v>10043898</v>
      </c>
      <c r="G18" s="69" t="s">
        <v>37</v>
      </c>
      <c r="H18" s="68" t="s">
        <v>83</v>
      </c>
      <c r="I18" s="69" t="s">
        <v>84</v>
      </c>
      <c r="J18" s="70" t="s">
        <v>85</v>
      </c>
      <c r="K18" s="71" t="s">
        <v>86</v>
      </c>
      <c r="L18" s="71" t="s">
        <v>87</v>
      </c>
      <c r="M18" s="71" t="s">
        <v>88</v>
      </c>
      <c r="N18" s="83"/>
      <c r="O18" s="73">
        <f t="shared" si="0"/>
        <v>0</v>
      </c>
      <c r="P18" s="74">
        <f t="shared" si="1"/>
        <v>1</v>
      </c>
      <c r="Q18" s="83"/>
      <c r="R18" s="73">
        <f t="shared" si="2"/>
        <v>0</v>
      </c>
      <c r="S18" s="74">
        <f t="shared" si="3"/>
        <v>1</v>
      </c>
      <c r="T18" s="83"/>
      <c r="U18" s="73">
        <f t="shared" si="4"/>
        <v>0</v>
      </c>
      <c r="V18" s="74">
        <f t="shared" si="5"/>
        <v>1</v>
      </c>
      <c r="W18" s="83"/>
      <c r="X18" s="73">
        <f t="shared" si="6"/>
        <v>0</v>
      </c>
      <c r="Y18" s="74">
        <f t="shared" si="7"/>
        <v>1</v>
      </c>
      <c r="Z18" s="83"/>
      <c r="AA18" s="73">
        <f t="shared" si="8"/>
        <v>0</v>
      </c>
      <c r="AB18" s="74">
        <f t="shared" si="9"/>
        <v>1</v>
      </c>
      <c r="AC18" s="75"/>
      <c r="AD18" s="83">
        <f t="shared" si="10"/>
        <v>0</v>
      </c>
      <c r="AE18" s="76">
        <f t="shared" si="11"/>
        <v>0</v>
      </c>
      <c r="AF18" s="86"/>
    </row>
    <row r="19" spans="1:32" s="78" customFormat="1" ht="16.5" customHeight="1">
      <c r="A19" s="89" t="s">
        <v>89</v>
      </c>
      <c r="B19" s="90"/>
      <c r="C19" s="91"/>
      <c r="D19" s="92"/>
      <c r="E19" s="92"/>
      <c r="F19" s="91"/>
      <c r="G19" s="93"/>
      <c r="H19" s="92"/>
      <c r="I19" s="91"/>
      <c r="J19" s="94"/>
      <c r="K19" s="95"/>
      <c r="L19" s="95"/>
      <c r="M19" s="95"/>
      <c r="N19" s="96"/>
      <c r="O19" s="97"/>
      <c r="P19" s="98"/>
      <c r="Q19" s="96"/>
      <c r="R19" s="97"/>
      <c r="S19" s="98"/>
      <c r="T19" s="96"/>
      <c r="U19" s="97"/>
      <c r="V19" s="98"/>
      <c r="W19" s="99"/>
      <c r="X19" s="96"/>
      <c r="Y19" s="100"/>
    </row>
    <row r="20" spans="1:32" s="78" customFormat="1" ht="29.25" customHeight="1">
      <c r="A20" s="63">
        <v>8</v>
      </c>
      <c r="B20" s="64">
        <v>0.4236111111111111</v>
      </c>
      <c r="C20" s="69">
        <v>54</v>
      </c>
      <c r="D20" s="87" t="s">
        <v>90</v>
      </c>
      <c r="E20" s="87" t="s">
        <v>91</v>
      </c>
      <c r="F20" s="69">
        <v>10038484</v>
      </c>
      <c r="G20" s="69" t="s">
        <v>37</v>
      </c>
      <c r="H20" s="68" t="s">
        <v>92</v>
      </c>
      <c r="I20" s="69" t="s">
        <v>93</v>
      </c>
      <c r="J20" s="70" t="s">
        <v>94</v>
      </c>
      <c r="K20" s="71" t="s">
        <v>95</v>
      </c>
      <c r="L20" s="71" t="s">
        <v>58</v>
      </c>
      <c r="M20" s="71" t="s">
        <v>43</v>
      </c>
      <c r="N20" s="83"/>
      <c r="O20" s="73">
        <f t="shared" ref="O20:O33" si="12">N20/3.8</f>
        <v>0</v>
      </c>
      <c r="P20" s="74">
        <f t="shared" ref="P20:P26" si="13">RANK(O20,O$12:O$33,0)</f>
        <v>1</v>
      </c>
      <c r="Q20" s="83"/>
      <c r="R20" s="73">
        <f t="shared" ref="R20:R33" si="14">Q20/3.8</f>
        <v>0</v>
      </c>
      <c r="S20" s="74">
        <f t="shared" ref="S20:S26" si="15">RANK(R20,R$12:R$33,0)</f>
        <v>1</v>
      </c>
      <c r="T20" s="83"/>
      <c r="U20" s="73">
        <f t="shared" ref="U20:U33" si="16">T20/3.8</f>
        <v>0</v>
      </c>
      <c r="V20" s="74">
        <f t="shared" ref="V20:V26" si="17">RANK(U20,U$12:U$33,0)</f>
        <v>1</v>
      </c>
      <c r="W20" s="83"/>
      <c r="X20" s="73">
        <f t="shared" ref="X20:X33" si="18">W20/3.8</f>
        <v>0</v>
      </c>
      <c r="Y20" s="74">
        <f t="shared" ref="Y20:Y26" si="19">RANK(X20,X$12:X$33,0)</f>
        <v>1</v>
      </c>
      <c r="Z20" s="83"/>
      <c r="AA20" s="101">
        <f t="shared" ref="AA20:AA33" si="20">Z20/3.8</f>
        <v>0</v>
      </c>
      <c r="AB20" s="102">
        <f t="shared" ref="AB20:AB26" si="21">RANK(AA20,AA$12:AA$33,0)</f>
        <v>1</v>
      </c>
      <c r="AC20" s="103"/>
      <c r="AD20" s="83">
        <f t="shared" ref="AD20:AD33" si="22">Z20+W20+T20+Q20+N20</f>
        <v>0</v>
      </c>
      <c r="AE20" s="104">
        <f t="shared" ref="AE20:AE33" si="23">AD20/19</f>
        <v>0</v>
      </c>
      <c r="AF20" s="84"/>
    </row>
    <row r="21" spans="1:32" s="78" customFormat="1" ht="29.25" customHeight="1">
      <c r="A21" s="63">
        <v>9</v>
      </c>
      <c r="B21" s="64">
        <v>0.4291666666666667</v>
      </c>
      <c r="C21" s="65">
        <v>79</v>
      </c>
      <c r="D21" s="66" t="s">
        <v>96</v>
      </c>
      <c r="E21" s="67" t="s">
        <v>97</v>
      </c>
      <c r="F21" s="65">
        <v>10029487</v>
      </c>
      <c r="G21" s="65" t="s">
        <v>37</v>
      </c>
      <c r="H21" s="67" t="s">
        <v>98</v>
      </c>
      <c r="I21" s="65" t="s">
        <v>99</v>
      </c>
      <c r="J21" s="80" t="s">
        <v>100</v>
      </c>
      <c r="K21" s="82" t="s">
        <v>65</v>
      </c>
      <c r="L21" s="82" t="s">
        <v>58</v>
      </c>
      <c r="M21" s="71" t="s">
        <v>101</v>
      </c>
      <c r="N21" s="83"/>
      <c r="O21" s="73">
        <f t="shared" si="12"/>
        <v>0</v>
      </c>
      <c r="P21" s="74">
        <f t="shared" si="13"/>
        <v>1</v>
      </c>
      <c r="Q21" s="83"/>
      <c r="R21" s="73">
        <f t="shared" si="14"/>
        <v>0</v>
      </c>
      <c r="S21" s="74">
        <f t="shared" si="15"/>
        <v>1</v>
      </c>
      <c r="T21" s="83"/>
      <c r="U21" s="73">
        <f t="shared" si="16"/>
        <v>0</v>
      </c>
      <c r="V21" s="74">
        <f t="shared" si="17"/>
        <v>1</v>
      </c>
      <c r="W21" s="83"/>
      <c r="X21" s="73">
        <f t="shared" si="18"/>
        <v>0</v>
      </c>
      <c r="Y21" s="74">
        <f t="shared" si="19"/>
        <v>1</v>
      </c>
      <c r="Z21" s="83"/>
      <c r="AA21" s="73">
        <f t="shared" si="20"/>
        <v>0</v>
      </c>
      <c r="AB21" s="74">
        <f t="shared" si="21"/>
        <v>1</v>
      </c>
      <c r="AC21" s="75"/>
      <c r="AD21" s="83">
        <f t="shared" si="22"/>
        <v>0</v>
      </c>
      <c r="AE21" s="76">
        <f t="shared" si="23"/>
        <v>0</v>
      </c>
      <c r="AF21" s="86"/>
    </row>
    <row r="22" spans="1:32" s="78" customFormat="1" ht="29.25" customHeight="1">
      <c r="A22" s="63">
        <v>10</v>
      </c>
      <c r="B22" s="64">
        <v>0.43472222222222201</v>
      </c>
      <c r="C22" s="69">
        <v>75</v>
      </c>
      <c r="D22" s="66" t="s">
        <v>102</v>
      </c>
      <c r="E22" s="67" t="s">
        <v>103</v>
      </c>
      <c r="F22" s="65">
        <v>10011374</v>
      </c>
      <c r="G22" s="65" t="s">
        <v>37</v>
      </c>
      <c r="H22" s="68" t="s">
        <v>104</v>
      </c>
      <c r="I22" s="69" t="s">
        <v>105</v>
      </c>
      <c r="J22" s="70" t="s">
        <v>48</v>
      </c>
      <c r="K22" s="82" t="s">
        <v>106</v>
      </c>
      <c r="L22" s="82" t="s">
        <v>58</v>
      </c>
      <c r="M22" s="71" t="s">
        <v>107</v>
      </c>
      <c r="N22" s="83"/>
      <c r="O22" s="73">
        <f t="shared" si="12"/>
        <v>0</v>
      </c>
      <c r="P22" s="74">
        <f t="shared" si="13"/>
        <v>1</v>
      </c>
      <c r="Q22" s="83"/>
      <c r="R22" s="73">
        <f t="shared" si="14"/>
        <v>0</v>
      </c>
      <c r="S22" s="74">
        <f t="shared" si="15"/>
        <v>1</v>
      </c>
      <c r="T22" s="83"/>
      <c r="U22" s="73">
        <f t="shared" si="16"/>
        <v>0</v>
      </c>
      <c r="V22" s="74">
        <f t="shared" si="17"/>
        <v>1</v>
      </c>
      <c r="W22" s="83"/>
      <c r="X22" s="73">
        <f t="shared" si="18"/>
        <v>0</v>
      </c>
      <c r="Y22" s="74">
        <f t="shared" si="19"/>
        <v>1</v>
      </c>
      <c r="Z22" s="83"/>
      <c r="AA22" s="73">
        <f t="shared" si="20"/>
        <v>0</v>
      </c>
      <c r="AB22" s="74">
        <f t="shared" si="21"/>
        <v>1</v>
      </c>
      <c r="AC22" s="75"/>
      <c r="AD22" s="83">
        <f t="shared" si="22"/>
        <v>0</v>
      </c>
      <c r="AE22" s="76">
        <f t="shared" si="23"/>
        <v>0</v>
      </c>
      <c r="AF22" s="105"/>
    </row>
    <row r="23" spans="1:32" s="78" customFormat="1" ht="29.25" customHeight="1">
      <c r="A23" s="63">
        <v>11</v>
      </c>
      <c r="B23" s="64">
        <v>0.44027777777777799</v>
      </c>
      <c r="C23" s="69">
        <v>27</v>
      </c>
      <c r="D23" s="87" t="s">
        <v>108</v>
      </c>
      <c r="E23" s="87" t="s">
        <v>109</v>
      </c>
      <c r="F23" s="69">
        <v>10027884</v>
      </c>
      <c r="G23" s="69" t="s">
        <v>110</v>
      </c>
      <c r="H23" s="68" t="s">
        <v>111</v>
      </c>
      <c r="I23" s="69" t="s">
        <v>112</v>
      </c>
      <c r="J23" s="106" t="s">
        <v>113</v>
      </c>
      <c r="K23" s="71" t="s">
        <v>114</v>
      </c>
      <c r="L23" s="71" t="s">
        <v>115</v>
      </c>
      <c r="M23" s="71" t="s">
        <v>51</v>
      </c>
      <c r="N23" s="83"/>
      <c r="O23" s="73">
        <f t="shared" si="12"/>
        <v>0</v>
      </c>
      <c r="P23" s="74">
        <f t="shared" si="13"/>
        <v>1</v>
      </c>
      <c r="Q23" s="83"/>
      <c r="R23" s="73">
        <f t="shared" si="14"/>
        <v>0</v>
      </c>
      <c r="S23" s="74">
        <f t="shared" si="15"/>
        <v>1</v>
      </c>
      <c r="T23" s="83"/>
      <c r="U23" s="73">
        <f t="shared" si="16"/>
        <v>0</v>
      </c>
      <c r="V23" s="74">
        <f t="shared" si="17"/>
        <v>1</v>
      </c>
      <c r="W23" s="83"/>
      <c r="X23" s="73">
        <f t="shared" si="18"/>
        <v>0</v>
      </c>
      <c r="Y23" s="74">
        <f t="shared" si="19"/>
        <v>1</v>
      </c>
      <c r="Z23" s="83"/>
      <c r="AA23" s="73">
        <f t="shared" si="20"/>
        <v>0</v>
      </c>
      <c r="AB23" s="74">
        <f t="shared" si="21"/>
        <v>1</v>
      </c>
      <c r="AC23" s="75"/>
      <c r="AD23" s="83">
        <f t="shared" si="22"/>
        <v>0</v>
      </c>
      <c r="AE23" s="76">
        <f t="shared" si="23"/>
        <v>0</v>
      </c>
      <c r="AF23" s="84"/>
    </row>
    <row r="24" spans="1:32" s="78" customFormat="1" ht="29.25" customHeight="1">
      <c r="A24" s="63">
        <v>12</v>
      </c>
      <c r="B24" s="64">
        <v>0.44583333333333403</v>
      </c>
      <c r="C24" s="65">
        <v>93</v>
      </c>
      <c r="D24" s="66" t="s">
        <v>116</v>
      </c>
      <c r="E24" s="67" t="s">
        <v>117</v>
      </c>
      <c r="F24" s="107" t="s">
        <v>118</v>
      </c>
      <c r="G24" s="65" t="s">
        <v>37</v>
      </c>
      <c r="H24" s="67" t="s">
        <v>119</v>
      </c>
      <c r="I24" s="65" t="s">
        <v>120</v>
      </c>
      <c r="J24" s="80" t="s">
        <v>121</v>
      </c>
      <c r="K24" s="71" t="s">
        <v>86</v>
      </c>
      <c r="L24" s="71" t="s">
        <v>87</v>
      </c>
      <c r="M24" s="71" t="s">
        <v>122</v>
      </c>
      <c r="N24" s="83"/>
      <c r="O24" s="73">
        <f t="shared" si="12"/>
        <v>0</v>
      </c>
      <c r="P24" s="74">
        <f t="shared" si="13"/>
        <v>1</v>
      </c>
      <c r="Q24" s="83"/>
      <c r="R24" s="73">
        <f t="shared" si="14"/>
        <v>0</v>
      </c>
      <c r="S24" s="74">
        <f t="shared" si="15"/>
        <v>1</v>
      </c>
      <c r="T24" s="83"/>
      <c r="U24" s="73">
        <f t="shared" si="16"/>
        <v>0</v>
      </c>
      <c r="V24" s="74">
        <f t="shared" si="17"/>
        <v>1</v>
      </c>
      <c r="W24" s="83"/>
      <c r="X24" s="73">
        <f t="shared" si="18"/>
        <v>0</v>
      </c>
      <c r="Y24" s="74">
        <f t="shared" si="19"/>
        <v>1</v>
      </c>
      <c r="Z24" s="83"/>
      <c r="AA24" s="73">
        <f t="shared" si="20"/>
        <v>0</v>
      </c>
      <c r="AB24" s="74">
        <f t="shared" si="21"/>
        <v>1</v>
      </c>
      <c r="AC24" s="75"/>
      <c r="AD24" s="83">
        <f t="shared" si="22"/>
        <v>0</v>
      </c>
      <c r="AE24" s="76">
        <f t="shared" si="23"/>
        <v>0</v>
      </c>
      <c r="AF24" s="84"/>
    </row>
    <row r="25" spans="1:32" s="78" customFormat="1" ht="29.25" customHeight="1">
      <c r="A25" s="63">
        <v>13</v>
      </c>
      <c r="B25" s="64">
        <v>0.45138888888888901</v>
      </c>
      <c r="C25" s="69">
        <v>82</v>
      </c>
      <c r="D25" s="87" t="s">
        <v>123</v>
      </c>
      <c r="E25" s="87" t="s">
        <v>124</v>
      </c>
      <c r="F25" s="69">
        <v>10003439</v>
      </c>
      <c r="G25" s="108" t="s">
        <v>37</v>
      </c>
      <c r="H25" s="68" t="s">
        <v>125</v>
      </c>
      <c r="I25" s="69" t="s">
        <v>126</v>
      </c>
      <c r="J25" s="70" t="s">
        <v>127</v>
      </c>
      <c r="K25" s="81" t="s">
        <v>86</v>
      </c>
      <c r="L25" s="71" t="s">
        <v>128</v>
      </c>
      <c r="M25" s="81" t="s">
        <v>129</v>
      </c>
      <c r="N25" s="83"/>
      <c r="O25" s="73">
        <f t="shared" si="12"/>
        <v>0</v>
      </c>
      <c r="P25" s="74">
        <f t="shared" si="13"/>
        <v>1</v>
      </c>
      <c r="Q25" s="83"/>
      <c r="R25" s="73">
        <f t="shared" si="14"/>
        <v>0</v>
      </c>
      <c r="S25" s="74">
        <f t="shared" si="15"/>
        <v>1</v>
      </c>
      <c r="T25" s="83"/>
      <c r="U25" s="73">
        <f t="shared" si="16"/>
        <v>0</v>
      </c>
      <c r="V25" s="74">
        <f t="shared" si="17"/>
        <v>1</v>
      </c>
      <c r="W25" s="83"/>
      <c r="X25" s="73">
        <f t="shared" si="18"/>
        <v>0</v>
      </c>
      <c r="Y25" s="74">
        <f t="shared" si="19"/>
        <v>1</v>
      </c>
      <c r="Z25" s="83"/>
      <c r="AA25" s="73">
        <f t="shared" si="20"/>
        <v>0</v>
      </c>
      <c r="AB25" s="74">
        <f t="shared" si="21"/>
        <v>1</v>
      </c>
      <c r="AC25" s="75"/>
      <c r="AD25" s="83">
        <f t="shared" si="22"/>
        <v>0</v>
      </c>
      <c r="AE25" s="76">
        <f t="shared" si="23"/>
        <v>0</v>
      </c>
      <c r="AF25" s="84"/>
    </row>
    <row r="26" spans="1:32" s="78" customFormat="1" ht="29.25" customHeight="1">
      <c r="A26" s="63">
        <v>14</v>
      </c>
      <c r="B26" s="64">
        <v>0.45694444444444399</v>
      </c>
      <c r="C26" s="69">
        <v>18</v>
      </c>
      <c r="D26" s="87" t="s">
        <v>130</v>
      </c>
      <c r="E26" s="87" t="s">
        <v>131</v>
      </c>
      <c r="F26" s="69">
        <v>10003382</v>
      </c>
      <c r="G26" s="69" t="s">
        <v>37</v>
      </c>
      <c r="H26" s="68" t="s">
        <v>132</v>
      </c>
      <c r="I26" s="69" t="s">
        <v>133</v>
      </c>
      <c r="J26" s="70" t="s">
        <v>134</v>
      </c>
      <c r="K26" s="71" t="s">
        <v>41</v>
      </c>
      <c r="L26" s="71" t="s">
        <v>42</v>
      </c>
      <c r="M26" s="71" t="s">
        <v>88</v>
      </c>
      <c r="N26" s="83"/>
      <c r="O26" s="73">
        <f t="shared" si="12"/>
        <v>0</v>
      </c>
      <c r="P26" s="74">
        <f t="shared" si="13"/>
        <v>1</v>
      </c>
      <c r="Q26" s="83"/>
      <c r="R26" s="73">
        <f t="shared" si="14"/>
        <v>0</v>
      </c>
      <c r="S26" s="74">
        <f t="shared" si="15"/>
        <v>1</v>
      </c>
      <c r="T26" s="83"/>
      <c r="U26" s="73">
        <f t="shared" si="16"/>
        <v>0</v>
      </c>
      <c r="V26" s="74">
        <f t="shared" si="17"/>
        <v>1</v>
      </c>
      <c r="W26" s="83"/>
      <c r="X26" s="73">
        <f t="shared" si="18"/>
        <v>0</v>
      </c>
      <c r="Y26" s="74">
        <f t="shared" si="19"/>
        <v>1</v>
      </c>
      <c r="Z26" s="83"/>
      <c r="AA26" s="73">
        <f t="shared" si="20"/>
        <v>0</v>
      </c>
      <c r="AB26" s="74">
        <f t="shared" si="21"/>
        <v>1</v>
      </c>
      <c r="AC26" s="75"/>
      <c r="AD26" s="83">
        <f t="shared" si="22"/>
        <v>0</v>
      </c>
      <c r="AE26" s="76">
        <f t="shared" si="23"/>
        <v>0</v>
      </c>
      <c r="AF26" s="84"/>
    </row>
    <row r="27" spans="1:32" s="78" customFormat="1" ht="18" customHeight="1">
      <c r="A27" s="89" t="s">
        <v>89</v>
      </c>
      <c r="B27" s="90"/>
      <c r="C27" s="91"/>
      <c r="D27" s="92"/>
      <c r="E27" s="92"/>
      <c r="F27" s="91"/>
      <c r="G27" s="93"/>
      <c r="H27" s="92"/>
      <c r="I27" s="91"/>
      <c r="J27" s="94"/>
      <c r="K27" s="95"/>
      <c r="L27" s="95"/>
      <c r="M27" s="95"/>
      <c r="N27" s="96"/>
      <c r="O27" s="97"/>
      <c r="P27" s="98"/>
      <c r="Q27" s="96"/>
      <c r="R27" s="97"/>
      <c r="S27" s="98"/>
      <c r="T27" s="96"/>
      <c r="U27" s="97"/>
      <c r="V27" s="98"/>
      <c r="W27" s="99"/>
      <c r="X27" s="96"/>
      <c r="Y27" s="100"/>
    </row>
    <row r="28" spans="1:32" s="78" customFormat="1" ht="29.25" customHeight="1">
      <c r="A28" s="63">
        <v>15</v>
      </c>
      <c r="B28" s="64">
        <v>0.46875</v>
      </c>
      <c r="C28" s="69">
        <v>46</v>
      </c>
      <c r="D28" s="87" t="s">
        <v>135</v>
      </c>
      <c r="E28" s="87" t="s">
        <v>136</v>
      </c>
      <c r="F28" s="69">
        <v>10010684</v>
      </c>
      <c r="G28" s="69" t="s">
        <v>37</v>
      </c>
      <c r="H28" s="68" t="s">
        <v>137</v>
      </c>
      <c r="I28" s="69" t="s">
        <v>138</v>
      </c>
      <c r="J28" s="70" t="s">
        <v>139</v>
      </c>
      <c r="K28" s="71" t="s">
        <v>140</v>
      </c>
      <c r="L28" s="71" t="s">
        <v>141</v>
      </c>
      <c r="M28" s="71" t="s">
        <v>80</v>
      </c>
      <c r="N28" s="83"/>
      <c r="O28" s="73">
        <f t="shared" si="12"/>
        <v>0</v>
      </c>
      <c r="P28" s="74">
        <f>RANK(O28,O$12:O$33,0)</f>
        <v>1</v>
      </c>
      <c r="Q28" s="83"/>
      <c r="R28" s="73">
        <f t="shared" si="14"/>
        <v>0</v>
      </c>
      <c r="S28" s="74">
        <f>RANK(R28,R$12:R$33,0)</f>
        <v>1</v>
      </c>
      <c r="T28" s="83"/>
      <c r="U28" s="73">
        <f t="shared" si="16"/>
        <v>0</v>
      </c>
      <c r="V28" s="74">
        <f>RANK(U28,U$12:U$33,0)</f>
        <v>1</v>
      </c>
      <c r="W28" s="83"/>
      <c r="X28" s="73">
        <f t="shared" si="18"/>
        <v>0</v>
      </c>
      <c r="Y28" s="74">
        <f>RANK(X28,X$12:X$33,0)</f>
        <v>1</v>
      </c>
      <c r="Z28" s="83"/>
      <c r="AA28" s="101">
        <f t="shared" si="20"/>
        <v>0</v>
      </c>
      <c r="AB28" s="102">
        <f>RANK(AA28,AA$12:AA$33,0)</f>
        <v>1</v>
      </c>
      <c r="AC28" s="103"/>
      <c r="AD28" s="83">
        <f t="shared" si="22"/>
        <v>0</v>
      </c>
      <c r="AE28" s="104">
        <f t="shared" si="23"/>
        <v>0</v>
      </c>
      <c r="AF28" s="86"/>
    </row>
    <row r="29" spans="1:32" s="78" customFormat="1" ht="29.25" customHeight="1">
      <c r="A29" s="63">
        <v>16</v>
      </c>
      <c r="B29" s="64">
        <v>0.47430555555555554</v>
      </c>
      <c r="C29" s="69">
        <v>32</v>
      </c>
      <c r="D29" s="87" t="s">
        <v>142</v>
      </c>
      <c r="E29" s="87" t="s">
        <v>143</v>
      </c>
      <c r="F29" s="69">
        <v>10010322</v>
      </c>
      <c r="G29" s="69" t="s">
        <v>110</v>
      </c>
      <c r="H29" s="68" t="s">
        <v>144</v>
      </c>
      <c r="I29" s="69" t="s">
        <v>145</v>
      </c>
      <c r="J29" s="109" t="s">
        <v>146</v>
      </c>
      <c r="K29" s="71" t="s">
        <v>106</v>
      </c>
      <c r="L29" s="71" t="s">
        <v>147</v>
      </c>
      <c r="M29" s="71" t="s">
        <v>88</v>
      </c>
      <c r="N29" s="83"/>
      <c r="O29" s="73">
        <f t="shared" si="12"/>
        <v>0</v>
      </c>
      <c r="P29" s="74">
        <f>RANK(O29,O$12:O$33,0)</f>
        <v>1</v>
      </c>
      <c r="Q29" s="83"/>
      <c r="R29" s="73">
        <f t="shared" si="14"/>
        <v>0</v>
      </c>
      <c r="S29" s="74">
        <f>RANK(R29,R$12:R$33,0)</f>
        <v>1</v>
      </c>
      <c r="T29" s="83"/>
      <c r="U29" s="73">
        <f t="shared" si="16"/>
        <v>0</v>
      </c>
      <c r="V29" s="74">
        <f>RANK(U29,U$12:U$33,0)</f>
        <v>1</v>
      </c>
      <c r="W29" s="83"/>
      <c r="X29" s="73">
        <f t="shared" si="18"/>
        <v>0</v>
      </c>
      <c r="Y29" s="74">
        <f>RANK(X29,X$12:X$33,0)</f>
        <v>1</v>
      </c>
      <c r="Z29" s="83"/>
      <c r="AA29" s="73">
        <f t="shared" si="20"/>
        <v>0</v>
      </c>
      <c r="AB29" s="74">
        <f>RANK(AA29,AA$12:AA$33,0)</f>
        <v>1</v>
      </c>
      <c r="AC29" s="75"/>
      <c r="AD29" s="83">
        <f t="shared" si="22"/>
        <v>0</v>
      </c>
      <c r="AE29" s="76">
        <f t="shared" si="23"/>
        <v>0</v>
      </c>
      <c r="AF29" s="84"/>
    </row>
    <row r="30" spans="1:32" s="78" customFormat="1" ht="29.25" customHeight="1">
      <c r="A30" s="63">
        <v>17</v>
      </c>
      <c r="B30" s="64">
        <v>0.47986111111111102</v>
      </c>
      <c r="C30" s="69">
        <v>29</v>
      </c>
      <c r="D30" s="87" t="s">
        <v>148</v>
      </c>
      <c r="E30" s="87" t="s">
        <v>149</v>
      </c>
      <c r="F30" s="69">
        <v>10059804</v>
      </c>
      <c r="G30" s="69" t="s">
        <v>110</v>
      </c>
      <c r="H30" s="68" t="s">
        <v>150</v>
      </c>
      <c r="I30" s="69" t="s">
        <v>151</v>
      </c>
      <c r="J30" s="106" t="s">
        <v>152</v>
      </c>
      <c r="K30" s="71" t="s">
        <v>106</v>
      </c>
      <c r="L30" s="71" t="s">
        <v>153</v>
      </c>
      <c r="M30" s="71" t="s">
        <v>101</v>
      </c>
      <c r="N30" s="83"/>
      <c r="O30" s="73"/>
      <c r="P30" s="74"/>
      <c r="Q30" s="83"/>
      <c r="R30" s="73"/>
      <c r="S30" s="74"/>
      <c r="T30" s="83"/>
      <c r="U30" s="73"/>
      <c r="V30" s="74"/>
      <c r="W30" s="83"/>
      <c r="X30" s="73"/>
      <c r="Y30" s="74"/>
      <c r="Z30" s="83"/>
      <c r="AA30" s="73"/>
      <c r="AB30" s="74"/>
      <c r="AC30" s="75"/>
      <c r="AD30" s="83"/>
      <c r="AE30" s="76"/>
      <c r="AF30" s="84"/>
    </row>
    <row r="31" spans="1:32" s="78" customFormat="1" ht="29.25" customHeight="1">
      <c r="A31" s="63">
        <v>18</v>
      </c>
      <c r="B31" s="64">
        <v>0.485416666666667</v>
      </c>
      <c r="C31" s="69">
        <v>21</v>
      </c>
      <c r="D31" s="87" t="s">
        <v>96</v>
      </c>
      <c r="E31" s="87" t="s">
        <v>154</v>
      </c>
      <c r="F31" s="69">
        <v>10011363</v>
      </c>
      <c r="G31" s="69" t="s">
        <v>37</v>
      </c>
      <c r="H31" s="68" t="s">
        <v>155</v>
      </c>
      <c r="I31" s="69" t="s">
        <v>156</v>
      </c>
      <c r="J31" s="70" t="s">
        <v>157</v>
      </c>
      <c r="K31" s="71" t="s">
        <v>158</v>
      </c>
      <c r="L31" s="71" t="s">
        <v>58</v>
      </c>
      <c r="M31" s="71" t="s">
        <v>159</v>
      </c>
      <c r="N31" s="83"/>
      <c r="O31" s="73"/>
      <c r="P31" s="74"/>
      <c r="Q31" s="83"/>
      <c r="R31" s="73"/>
      <c r="S31" s="74"/>
      <c r="T31" s="83"/>
      <c r="U31" s="73"/>
      <c r="V31" s="74"/>
      <c r="W31" s="83"/>
      <c r="X31" s="73"/>
      <c r="Y31" s="74"/>
      <c r="Z31" s="83"/>
      <c r="AA31" s="73"/>
      <c r="AB31" s="74"/>
      <c r="AC31" s="75"/>
      <c r="AD31" s="83"/>
      <c r="AE31" s="76"/>
      <c r="AF31" s="84"/>
    </row>
    <row r="32" spans="1:32" s="78" customFormat="1" ht="29.25" customHeight="1">
      <c r="A32" s="63">
        <v>19</v>
      </c>
      <c r="B32" s="64">
        <v>0.49097222222222198</v>
      </c>
      <c r="C32" s="65">
        <v>31</v>
      </c>
      <c r="D32" s="66" t="s">
        <v>108</v>
      </c>
      <c r="E32" s="67" t="s">
        <v>109</v>
      </c>
      <c r="F32" s="65">
        <v>10027884</v>
      </c>
      <c r="G32" s="65" t="s">
        <v>110</v>
      </c>
      <c r="H32" s="67" t="s">
        <v>160</v>
      </c>
      <c r="I32" s="65" t="s">
        <v>161</v>
      </c>
      <c r="J32" s="85" t="s">
        <v>146</v>
      </c>
      <c r="K32" s="82" t="s">
        <v>162</v>
      </c>
      <c r="L32" s="71" t="s">
        <v>147</v>
      </c>
      <c r="M32" s="81" t="s">
        <v>163</v>
      </c>
      <c r="N32" s="83"/>
      <c r="O32" s="73"/>
      <c r="P32" s="74"/>
      <c r="Q32" s="83"/>
      <c r="R32" s="73"/>
      <c r="S32" s="74"/>
      <c r="T32" s="83"/>
      <c r="U32" s="73"/>
      <c r="V32" s="74"/>
      <c r="W32" s="83"/>
      <c r="X32" s="73"/>
      <c r="Y32" s="74"/>
      <c r="Z32" s="83"/>
      <c r="AA32" s="73"/>
      <c r="AB32" s="74"/>
      <c r="AC32" s="75"/>
      <c r="AD32" s="83"/>
      <c r="AE32" s="76"/>
      <c r="AF32" s="84"/>
    </row>
    <row r="33" spans="1:32" s="78" customFormat="1" ht="29.25" customHeight="1">
      <c r="A33" s="63">
        <v>20</v>
      </c>
      <c r="B33" s="64">
        <v>0.49652777777777801</v>
      </c>
      <c r="C33" s="69">
        <v>81</v>
      </c>
      <c r="D33" s="87" t="s">
        <v>116</v>
      </c>
      <c r="E33" s="87" t="s">
        <v>164</v>
      </c>
      <c r="F33" s="69" t="s">
        <v>118</v>
      </c>
      <c r="G33" s="69" t="s">
        <v>37</v>
      </c>
      <c r="H33" s="68" t="s">
        <v>165</v>
      </c>
      <c r="I33" s="69" t="s">
        <v>166</v>
      </c>
      <c r="J33" s="70" t="s">
        <v>167</v>
      </c>
      <c r="K33" s="71" t="s">
        <v>168</v>
      </c>
      <c r="L33" s="71" t="s">
        <v>58</v>
      </c>
      <c r="M33" s="71" t="s">
        <v>169</v>
      </c>
      <c r="N33" s="83"/>
      <c r="O33" s="73">
        <f t="shared" si="12"/>
        <v>0</v>
      </c>
      <c r="P33" s="74">
        <f>RANK(O33,O$12:O$33,0)</f>
        <v>1</v>
      </c>
      <c r="Q33" s="83"/>
      <c r="R33" s="73">
        <f t="shared" si="14"/>
        <v>0</v>
      </c>
      <c r="S33" s="74">
        <f>RANK(R33,R$12:R$33,0)</f>
        <v>1</v>
      </c>
      <c r="T33" s="83"/>
      <c r="U33" s="73">
        <f t="shared" si="16"/>
        <v>0</v>
      </c>
      <c r="V33" s="74">
        <f>RANK(U33,U$12:U$33,0)</f>
        <v>1</v>
      </c>
      <c r="W33" s="83"/>
      <c r="X33" s="73">
        <f t="shared" si="18"/>
        <v>0</v>
      </c>
      <c r="Y33" s="74">
        <f>RANK(X33,X$12:X$33,0)</f>
        <v>1</v>
      </c>
      <c r="Z33" s="83"/>
      <c r="AA33" s="73">
        <f t="shared" si="20"/>
        <v>0</v>
      </c>
      <c r="AB33" s="74">
        <f>RANK(AA33,AA$12:AA$33,0)</f>
        <v>1</v>
      </c>
      <c r="AC33" s="75"/>
      <c r="AD33" s="83">
        <f t="shared" si="22"/>
        <v>0</v>
      </c>
      <c r="AE33" s="76">
        <f t="shared" si="23"/>
        <v>0</v>
      </c>
      <c r="AF33" s="86"/>
    </row>
    <row r="34" spans="1:32" s="78" customFormat="1" ht="51" customHeight="1">
      <c r="A34" s="110" t="s">
        <v>170</v>
      </c>
      <c r="B34" s="110"/>
      <c r="C34" s="110"/>
      <c r="D34" s="110"/>
      <c r="E34" s="110"/>
      <c r="F34" s="111"/>
      <c r="G34" s="112"/>
      <c r="J34" s="113" t="s">
        <v>7</v>
      </c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V34" s="14"/>
      <c r="Y34" s="14"/>
      <c r="AB34" s="14"/>
    </row>
    <row r="35" spans="1:32" s="3" customFormat="1">
      <c r="P35" s="14"/>
      <c r="S35" s="14"/>
      <c r="V35" s="14"/>
      <c r="Y35" s="14"/>
      <c r="AB35" s="14"/>
    </row>
  </sheetData>
  <mergeCells count="31">
    <mergeCell ref="AF10:AF11"/>
    <mergeCell ref="A34:E34"/>
    <mergeCell ref="J34:T34"/>
    <mergeCell ref="T10:V10"/>
    <mergeCell ref="W10:Y10"/>
    <mergeCell ref="Z10:AB10"/>
    <mergeCell ref="AC10:AC11"/>
    <mergeCell ref="AD10:AD11"/>
    <mergeCell ref="AE10:AE11"/>
    <mergeCell ref="J10:J11"/>
    <mergeCell ref="K10:K11"/>
    <mergeCell ref="L10:L11"/>
    <mergeCell ref="M10:M11"/>
    <mergeCell ref="N10:P10"/>
    <mergeCell ref="Q10:S10"/>
    <mergeCell ref="H7:Q7"/>
    <mergeCell ref="H8:M8"/>
    <mergeCell ref="A10:A11"/>
    <mergeCell ref="B10:B11"/>
    <mergeCell ref="C10:C11"/>
    <mergeCell ref="D10:E11"/>
    <mergeCell ref="F10:F11"/>
    <mergeCell ref="G10:G11"/>
    <mergeCell ref="H10:H11"/>
    <mergeCell ref="I10:I11"/>
    <mergeCell ref="A1:AF1"/>
    <mergeCell ref="A2:AF2"/>
    <mergeCell ref="A3:AF3"/>
    <mergeCell ref="A4:AE4"/>
    <mergeCell ref="E5:E6"/>
    <mergeCell ref="H6:Q6"/>
  </mergeCells>
  <printOptions horizontalCentered="1"/>
  <pageMargins left="0" right="0" top="0" bottom="0" header="0" footer="0"/>
  <pageSetup paperSize="9" scale="70" orientation="landscape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29"/>
  <sheetViews>
    <sheetView view="pageBreakPreview" topLeftCell="A8" zoomScale="75" zoomScaleNormal="70" zoomScaleSheetLayoutView="75" workbookViewId="0">
      <selection activeCell="A28" sqref="A28:IV29"/>
    </sheetView>
  </sheetViews>
  <sheetFormatPr defaultRowHeight="12.75"/>
  <cols>
    <col min="1" max="1" width="5" customWidth="1"/>
    <col min="2" max="2" width="7.85546875" customWidth="1"/>
    <col min="3" max="3" width="5" customWidth="1"/>
    <col min="4" max="4" width="10.85546875" customWidth="1"/>
    <col min="5" max="5" width="17.28515625" customWidth="1"/>
    <col min="6" max="6" width="14.85546875" hidden="1" customWidth="1"/>
    <col min="7" max="7" width="5.140625" customWidth="1"/>
    <col min="8" max="8" width="16.140625" customWidth="1"/>
    <col min="9" max="9" width="16.140625" hidden="1" customWidth="1"/>
    <col min="10" max="10" width="14" customWidth="1"/>
    <col min="11" max="11" width="7.28515625" customWidth="1"/>
    <col min="12" max="12" width="7.42578125" customWidth="1"/>
    <col min="13" max="13" width="7" customWidth="1"/>
    <col min="14" max="15" width="6" customWidth="1"/>
    <col min="16" max="16" width="6.140625" customWidth="1"/>
    <col min="17" max="17" width="3.7109375" customWidth="1"/>
    <col min="18" max="18" width="6" customWidth="1"/>
    <col min="19" max="19" width="6.28515625" customWidth="1"/>
    <col min="20" max="20" width="6.42578125" customWidth="1"/>
    <col min="21" max="21" width="3.85546875" customWidth="1"/>
    <col min="22" max="22" width="6" customWidth="1"/>
    <col min="23" max="23" width="6.5703125" customWidth="1"/>
    <col min="24" max="24" width="6.28515625" customWidth="1"/>
    <col min="25" max="25" width="3.7109375" customWidth="1"/>
    <col min="26" max="26" width="7.140625" customWidth="1"/>
    <col min="27" max="27" width="6.28515625" customWidth="1"/>
    <col min="28" max="28" width="6.42578125" customWidth="1"/>
    <col min="29" max="29" width="3.7109375" customWidth="1"/>
    <col min="30" max="30" width="6.42578125" customWidth="1"/>
    <col min="31" max="31" width="6.140625" customWidth="1"/>
    <col min="32" max="32" width="7.140625" customWidth="1"/>
    <col min="33" max="33" width="3.85546875" customWidth="1"/>
    <col min="34" max="34" width="2.42578125" customWidth="1"/>
    <col min="35" max="36" width="6.140625" customWidth="1"/>
    <col min="37" max="37" width="6.42578125" customWidth="1"/>
    <col min="38" max="38" width="6.7109375" customWidth="1"/>
  </cols>
  <sheetData>
    <row r="1" spans="1:38" ht="33.75" customHeight="1">
      <c r="A1" s="115" t="s">
        <v>171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</row>
    <row r="2" spans="1:38" ht="29.25" customHeight="1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</row>
    <row r="3" spans="1:38" s="3" customFormat="1" ht="18.75" customHeight="1">
      <c r="A3" s="116" t="s">
        <v>172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</row>
    <row r="4" spans="1:38" s="6" customFormat="1" ht="24" customHeight="1">
      <c r="A4" s="1" t="s">
        <v>173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</row>
    <row r="5" spans="1:38" s="3" customFormat="1" ht="12" customHeight="1">
      <c r="E5" s="117" t="s">
        <v>4</v>
      </c>
      <c r="F5" s="117"/>
      <c r="G5" s="9"/>
      <c r="H5" s="10"/>
      <c r="I5" s="10"/>
      <c r="J5" s="11"/>
      <c r="K5" s="12"/>
      <c r="L5" s="13"/>
      <c r="M5" s="13"/>
    </row>
    <row r="6" spans="1:38" s="16" customFormat="1" ht="17.25" customHeight="1">
      <c r="A6" s="15"/>
      <c r="B6" s="15"/>
      <c r="G6" s="17"/>
      <c r="H6" s="118" t="s">
        <v>174</v>
      </c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9"/>
      <c r="V6" s="119"/>
      <c r="W6" s="119"/>
      <c r="X6" s="22"/>
      <c r="Y6" s="22"/>
      <c r="Z6" s="22"/>
      <c r="AA6" s="22"/>
      <c r="AB6" s="22"/>
      <c r="AC6" s="22"/>
      <c r="AD6" s="22"/>
      <c r="AE6" s="22"/>
    </row>
    <row r="7" spans="1:38" s="16" customFormat="1" ht="17.25" customHeight="1">
      <c r="G7" s="17"/>
      <c r="H7" s="118" t="s">
        <v>175</v>
      </c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9"/>
      <c r="V7" s="119"/>
      <c r="W7" s="119"/>
      <c r="X7" s="22"/>
      <c r="Y7" s="22"/>
      <c r="Z7" s="22"/>
      <c r="AA7" s="22"/>
      <c r="AB7" s="22"/>
      <c r="AC7" s="22"/>
      <c r="AD7" s="22"/>
      <c r="AE7" s="22"/>
    </row>
    <row r="8" spans="1:38" s="16" customFormat="1" ht="17.25" customHeight="1">
      <c r="A8" s="120" t="s">
        <v>7</v>
      </c>
      <c r="B8" s="120"/>
      <c r="G8" s="17"/>
      <c r="H8" s="121" t="s">
        <v>176</v>
      </c>
      <c r="I8" s="121"/>
      <c r="J8" s="121"/>
      <c r="K8" s="121"/>
      <c r="L8" s="121"/>
      <c r="M8" s="121"/>
      <c r="N8" s="122"/>
      <c r="O8" s="122"/>
      <c r="P8" s="122"/>
      <c r="Q8" s="122"/>
      <c r="R8" s="122"/>
      <c r="S8" s="122"/>
      <c r="T8" s="123"/>
      <c r="U8" s="123"/>
      <c r="V8" s="123"/>
      <c r="W8" s="123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</row>
    <row r="9" spans="1:38" s="3" customFormat="1" ht="12" customHeight="1">
      <c r="A9" s="124" t="s">
        <v>177</v>
      </c>
      <c r="B9" s="124"/>
      <c r="C9" s="34"/>
      <c r="D9" s="34"/>
      <c r="E9" s="34"/>
      <c r="F9" s="34"/>
      <c r="G9" s="35"/>
      <c r="H9" s="35"/>
      <c r="I9" s="35"/>
      <c r="J9" s="36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125" t="s">
        <v>10</v>
      </c>
      <c r="AJ9" s="125"/>
      <c r="AK9" s="125"/>
      <c r="AL9" s="125"/>
    </row>
    <row r="10" spans="1:38" s="3" customFormat="1" ht="21" customHeight="1">
      <c r="A10" s="126" t="s">
        <v>11</v>
      </c>
      <c r="B10" s="41" t="s">
        <v>12</v>
      </c>
      <c r="C10" s="42" t="s">
        <v>13</v>
      </c>
      <c r="D10" s="43" t="s">
        <v>14</v>
      </c>
      <c r="E10" s="43"/>
      <c r="F10" s="44" t="s">
        <v>15</v>
      </c>
      <c r="G10" s="45" t="s">
        <v>16</v>
      </c>
      <c r="H10" s="43" t="s">
        <v>17</v>
      </c>
      <c r="I10" s="46" t="s">
        <v>18</v>
      </c>
      <c r="J10" s="47" t="s">
        <v>19</v>
      </c>
      <c r="K10" s="48" t="s">
        <v>20</v>
      </c>
      <c r="L10" s="48" t="s">
        <v>21</v>
      </c>
      <c r="M10" s="48" t="s">
        <v>22</v>
      </c>
      <c r="N10" s="127" t="s">
        <v>23</v>
      </c>
      <c r="O10" s="127"/>
      <c r="P10" s="127"/>
      <c r="Q10" s="127"/>
      <c r="R10" s="127" t="s">
        <v>24</v>
      </c>
      <c r="S10" s="127"/>
      <c r="T10" s="127"/>
      <c r="U10" s="127"/>
      <c r="V10" s="128" t="s">
        <v>25</v>
      </c>
      <c r="W10" s="128"/>
      <c r="X10" s="128"/>
      <c r="Y10" s="128"/>
      <c r="Z10" s="127" t="s">
        <v>26</v>
      </c>
      <c r="AA10" s="127"/>
      <c r="AB10" s="127"/>
      <c r="AC10" s="127"/>
      <c r="AD10" s="127" t="s">
        <v>27</v>
      </c>
      <c r="AE10" s="127"/>
      <c r="AF10" s="127"/>
      <c r="AG10" s="127"/>
      <c r="AH10" s="129" t="s">
        <v>28</v>
      </c>
      <c r="AI10" s="130" t="s">
        <v>178</v>
      </c>
      <c r="AJ10" s="131"/>
      <c r="AK10" s="132" t="s">
        <v>30</v>
      </c>
      <c r="AL10" s="132" t="s">
        <v>31</v>
      </c>
    </row>
    <row r="11" spans="1:38" s="3" customFormat="1" ht="41.25" customHeight="1">
      <c r="A11" s="126"/>
      <c r="B11" s="57"/>
      <c r="C11" s="42"/>
      <c r="D11" s="43"/>
      <c r="E11" s="43"/>
      <c r="F11" s="58"/>
      <c r="G11" s="45"/>
      <c r="H11" s="43"/>
      <c r="I11" s="59"/>
      <c r="J11" s="47"/>
      <c r="K11" s="48"/>
      <c r="L11" s="48"/>
      <c r="M11" s="48"/>
      <c r="N11" s="133" t="s">
        <v>179</v>
      </c>
      <c r="O11" s="134" t="s">
        <v>180</v>
      </c>
      <c r="P11" s="135" t="s">
        <v>33</v>
      </c>
      <c r="Q11" s="136" t="s">
        <v>34</v>
      </c>
      <c r="R11" s="134" t="s">
        <v>179</v>
      </c>
      <c r="S11" s="134" t="s">
        <v>180</v>
      </c>
      <c r="T11" s="135" t="s">
        <v>33</v>
      </c>
      <c r="U11" s="136" t="s">
        <v>34</v>
      </c>
      <c r="V11" s="134" t="s">
        <v>179</v>
      </c>
      <c r="W11" s="134" t="s">
        <v>180</v>
      </c>
      <c r="X11" s="135" t="s">
        <v>33</v>
      </c>
      <c r="Y11" s="136" t="s">
        <v>34</v>
      </c>
      <c r="Z11" s="134" t="s">
        <v>179</v>
      </c>
      <c r="AA11" s="134" t="s">
        <v>180</v>
      </c>
      <c r="AB11" s="135" t="s">
        <v>33</v>
      </c>
      <c r="AC11" s="136" t="s">
        <v>34</v>
      </c>
      <c r="AD11" s="134" t="s">
        <v>179</v>
      </c>
      <c r="AE11" s="134" t="s">
        <v>180</v>
      </c>
      <c r="AF11" s="135" t="s">
        <v>33</v>
      </c>
      <c r="AG11" s="136" t="s">
        <v>34</v>
      </c>
      <c r="AH11" s="137"/>
      <c r="AI11" s="134" t="s">
        <v>179</v>
      </c>
      <c r="AJ11" s="134" t="s">
        <v>180</v>
      </c>
      <c r="AK11" s="132"/>
      <c r="AL11" s="132"/>
    </row>
    <row r="12" spans="1:38" s="78" customFormat="1" ht="42" customHeight="1">
      <c r="A12" s="138">
        <v>1</v>
      </c>
      <c r="B12" s="139">
        <v>0.66666666666666663</v>
      </c>
      <c r="C12" s="108">
        <v>20</v>
      </c>
      <c r="D12" s="79" t="s">
        <v>181</v>
      </c>
      <c r="E12" s="140" t="s">
        <v>182</v>
      </c>
      <c r="F12" s="108">
        <v>10096095</v>
      </c>
      <c r="G12" s="108" t="s">
        <v>37</v>
      </c>
      <c r="H12" s="140" t="s">
        <v>183</v>
      </c>
      <c r="I12" s="108" t="s">
        <v>184</v>
      </c>
      <c r="J12" s="141" t="s">
        <v>185</v>
      </c>
      <c r="K12" s="81" t="s">
        <v>186</v>
      </c>
      <c r="L12" s="81" t="s">
        <v>187</v>
      </c>
      <c r="M12" s="81" t="s">
        <v>188</v>
      </c>
      <c r="N12" s="142"/>
      <c r="O12" s="142"/>
      <c r="P12" s="143">
        <f>(N12+O12)/2</f>
        <v>0</v>
      </c>
      <c r="Q12" s="144">
        <f>RANK(P12,P$12:P$27,0)</f>
        <v>1</v>
      </c>
      <c r="R12" s="142"/>
      <c r="S12" s="142"/>
      <c r="T12" s="143">
        <f>(R12+S12)/2</f>
        <v>0</v>
      </c>
      <c r="U12" s="144">
        <f>RANK(T12,T$12:T$27,0)</f>
        <v>1</v>
      </c>
      <c r="V12" s="142"/>
      <c r="W12" s="142"/>
      <c r="X12" s="143">
        <f>(V12+W12)/2</f>
        <v>0</v>
      </c>
      <c r="Y12" s="144">
        <f>RANK(X12,X$12:X$27,0)</f>
        <v>1</v>
      </c>
      <c r="Z12" s="142"/>
      <c r="AA12" s="142"/>
      <c r="AB12" s="143">
        <f>(Z12+AA12)/2</f>
        <v>0</v>
      </c>
      <c r="AC12" s="144">
        <f>RANK(AB12,AB$12:AB$27,0)</f>
        <v>1</v>
      </c>
      <c r="AD12" s="142"/>
      <c r="AE12" s="142"/>
      <c r="AF12" s="143">
        <f>(AD12+AE12)/2</f>
        <v>0</v>
      </c>
      <c r="AG12" s="144">
        <f>RANK(AF12,AF$12:AF$27,0)</f>
        <v>1</v>
      </c>
      <c r="AH12" s="145"/>
      <c r="AI12" s="146">
        <f>(N12+R12+V12+Z12+AD12)/5</f>
        <v>0</v>
      </c>
      <c r="AJ12" s="146">
        <f>(O12+S12+W12+AA12+AE12)/5</f>
        <v>0</v>
      </c>
      <c r="AK12" s="147">
        <f>(AI12+AJ12)/2</f>
        <v>0</v>
      </c>
      <c r="AL12" s="148"/>
    </row>
    <row r="13" spans="1:38" s="78" customFormat="1" ht="42" customHeight="1">
      <c r="A13" s="138">
        <v>2</v>
      </c>
      <c r="B13" s="139">
        <v>0.67291666666666661</v>
      </c>
      <c r="C13" s="108">
        <v>77</v>
      </c>
      <c r="D13" s="79" t="s">
        <v>189</v>
      </c>
      <c r="E13" s="140" t="s">
        <v>190</v>
      </c>
      <c r="F13" s="108">
        <v>10086493</v>
      </c>
      <c r="G13" s="108" t="s">
        <v>37</v>
      </c>
      <c r="H13" s="149" t="s">
        <v>191</v>
      </c>
      <c r="I13" s="108" t="s">
        <v>192</v>
      </c>
      <c r="J13" s="141" t="s">
        <v>193</v>
      </c>
      <c r="K13" s="81" t="s">
        <v>194</v>
      </c>
      <c r="L13" s="81" t="s">
        <v>42</v>
      </c>
      <c r="M13" s="81" t="s">
        <v>195</v>
      </c>
      <c r="N13" s="150"/>
      <c r="O13" s="150"/>
      <c r="P13" s="143">
        <f>(N13+O13)/2</f>
        <v>0</v>
      </c>
      <c r="Q13" s="144">
        <f>RANK(P13,P$12:P$27,0)</f>
        <v>1</v>
      </c>
      <c r="R13" s="150"/>
      <c r="S13" s="150"/>
      <c r="T13" s="143">
        <f>(R13+S13)/2</f>
        <v>0</v>
      </c>
      <c r="U13" s="144">
        <f>RANK(T13,T$12:T$27,0)</f>
        <v>1</v>
      </c>
      <c r="V13" s="150"/>
      <c r="W13" s="150"/>
      <c r="X13" s="143">
        <f>(V13+W13)/2</f>
        <v>0</v>
      </c>
      <c r="Y13" s="144">
        <f>RANK(X13,X$12:X$27,0)</f>
        <v>1</v>
      </c>
      <c r="Z13" s="150"/>
      <c r="AA13" s="150"/>
      <c r="AB13" s="143">
        <f>(Z13+AA13)/2</f>
        <v>0</v>
      </c>
      <c r="AC13" s="144">
        <f>RANK(AB13,AB$12:AB$27,0)</f>
        <v>1</v>
      </c>
      <c r="AD13" s="150"/>
      <c r="AE13" s="150"/>
      <c r="AF13" s="143">
        <f>(AD13+AE13)/2</f>
        <v>0</v>
      </c>
      <c r="AG13" s="144">
        <f>RANK(AF13,AF$12:AF$27,0)</f>
        <v>1</v>
      </c>
      <c r="AH13" s="145"/>
      <c r="AI13" s="146">
        <f>(N13+R13+V13+Z13+AD13)/5</f>
        <v>0</v>
      </c>
      <c r="AJ13" s="146">
        <f>(O13+S13+W13+AA13+AE13)/5</f>
        <v>0</v>
      </c>
      <c r="AK13" s="147">
        <f>(AI13+AJ13)/2</f>
        <v>0</v>
      </c>
      <c r="AL13" s="151"/>
    </row>
    <row r="14" spans="1:38" s="78" customFormat="1" ht="42" customHeight="1">
      <c r="A14" s="138">
        <v>3</v>
      </c>
      <c r="B14" s="139">
        <v>0.67916666666666703</v>
      </c>
      <c r="C14" s="108">
        <v>33</v>
      </c>
      <c r="D14" s="79" t="s">
        <v>196</v>
      </c>
      <c r="E14" s="140" t="s">
        <v>197</v>
      </c>
      <c r="F14" s="108">
        <v>10100716</v>
      </c>
      <c r="G14" s="108" t="s">
        <v>37</v>
      </c>
      <c r="H14" s="140" t="s">
        <v>198</v>
      </c>
      <c r="I14" s="108" t="s">
        <v>199</v>
      </c>
      <c r="J14" s="152" t="s">
        <v>200</v>
      </c>
      <c r="K14" s="81" t="s">
        <v>201</v>
      </c>
      <c r="L14" s="71" t="s">
        <v>42</v>
      </c>
      <c r="M14" s="71" t="s">
        <v>51</v>
      </c>
      <c r="N14" s="150"/>
      <c r="O14" s="150"/>
      <c r="P14" s="143">
        <f>(N14+O14)/2</f>
        <v>0</v>
      </c>
      <c r="Q14" s="144">
        <f>RANK(P14,P$12:P$27,0)</f>
        <v>1</v>
      </c>
      <c r="R14" s="150"/>
      <c r="S14" s="150"/>
      <c r="T14" s="143">
        <f>(R14+S14)/2</f>
        <v>0</v>
      </c>
      <c r="U14" s="144">
        <f>RANK(T14,T$12:T$27,0)</f>
        <v>1</v>
      </c>
      <c r="V14" s="150"/>
      <c r="W14" s="150"/>
      <c r="X14" s="143">
        <f>(V14+W14)/2</f>
        <v>0</v>
      </c>
      <c r="Y14" s="144">
        <f>RANK(X14,X$12:X$27,0)</f>
        <v>1</v>
      </c>
      <c r="Z14" s="150"/>
      <c r="AA14" s="150"/>
      <c r="AB14" s="143">
        <f>(Z14+AA14)/2</f>
        <v>0</v>
      </c>
      <c r="AC14" s="144">
        <f>RANK(AB14,AB$12:AB$27,0)</f>
        <v>1</v>
      </c>
      <c r="AD14" s="150"/>
      <c r="AE14" s="150"/>
      <c r="AF14" s="143">
        <f>(AD14+AE14)/2</f>
        <v>0</v>
      </c>
      <c r="AG14" s="144">
        <f>RANK(AF14,AF$12:AF$27,0)</f>
        <v>1</v>
      </c>
      <c r="AH14" s="145"/>
      <c r="AI14" s="146">
        <f>(N14+R14+V14+Z14+AD14)/5</f>
        <v>0</v>
      </c>
      <c r="AJ14" s="146">
        <f>(O14+S14+W14+AA14+AE14)/5</f>
        <v>0</v>
      </c>
      <c r="AK14" s="147">
        <f>(AI14+AJ14)/2</f>
        <v>0</v>
      </c>
      <c r="AL14" s="151"/>
    </row>
    <row r="15" spans="1:38" s="78" customFormat="1" ht="42" customHeight="1">
      <c r="A15" s="138">
        <v>4</v>
      </c>
      <c r="B15" s="139">
        <v>0.68541666666666701</v>
      </c>
      <c r="C15" s="108">
        <v>61</v>
      </c>
      <c r="D15" s="79" t="s">
        <v>202</v>
      </c>
      <c r="E15" s="140" t="s">
        <v>203</v>
      </c>
      <c r="F15" s="108">
        <v>10096035</v>
      </c>
      <c r="G15" s="108" t="s">
        <v>37</v>
      </c>
      <c r="H15" s="140" t="s">
        <v>204</v>
      </c>
      <c r="I15" s="81" t="s">
        <v>205</v>
      </c>
      <c r="J15" s="141" t="s">
        <v>206</v>
      </c>
      <c r="K15" s="81" t="s">
        <v>49</v>
      </c>
      <c r="L15" s="81" t="s">
        <v>147</v>
      </c>
      <c r="M15" s="81" t="s">
        <v>207</v>
      </c>
      <c r="N15" s="150"/>
      <c r="O15" s="150"/>
      <c r="P15" s="143">
        <f>(N15+O15)/2</f>
        <v>0</v>
      </c>
      <c r="Q15" s="144">
        <f>RANK(P15,P$12:P$27,0)</f>
        <v>1</v>
      </c>
      <c r="R15" s="150"/>
      <c r="S15" s="150"/>
      <c r="T15" s="143">
        <f>(R15+S15)/2</f>
        <v>0</v>
      </c>
      <c r="U15" s="144">
        <f>RANK(T15,T$12:T$27,0)</f>
        <v>1</v>
      </c>
      <c r="V15" s="150"/>
      <c r="W15" s="150"/>
      <c r="X15" s="143">
        <f>(V15+W15)/2</f>
        <v>0</v>
      </c>
      <c r="Y15" s="144">
        <f>RANK(X15,X$12:X$27,0)</f>
        <v>1</v>
      </c>
      <c r="Z15" s="150"/>
      <c r="AA15" s="150"/>
      <c r="AB15" s="143">
        <f>(Z15+AA15)/2</f>
        <v>0</v>
      </c>
      <c r="AC15" s="144">
        <f>RANK(AB15,AB$12:AB$27,0)</f>
        <v>1</v>
      </c>
      <c r="AD15" s="150"/>
      <c r="AE15" s="150"/>
      <c r="AF15" s="143">
        <f>(AD15+AE15)/2</f>
        <v>0</v>
      </c>
      <c r="AG15" s="144">
        <f>RANK(AF15,AF$12:AF$27,0)</f>
        <v>1</v>
      </c>
      <c r="AH15" s="145"/>
      <c r="AI15" s="146">
        <f>(N15+R15+V15+Z15+AD15)/5</f>
        <v>0</v>
      </c>
      <c r="AJ15" s="146">
        <f>(O15+S15+W15+AA15+AE15)/5</f>
        <v>0</v>
      </c>
      <c r="AK15" s="147">
        <f>(AI15+AJ15)/2</f>
        <v>0</v>
      </c>
      <c r="AL15" s="151"/>
    </row>
    <row r="16" spans="1:38" s="78" customFormat="1" ht="42" customHeight="1">
      <c r="A16" s="138">
        <v>5</v>
      </c>
      <c r="B16" s="139">
        <v>0.69166666666666698</v>
      </c>
      <c r="C16" s="108">
        <v>56</v>
      </c>
      <c r="D16" s="79" t="s">
        <v>202</v>
      </c>
      <c r="E16" s="140" t="s">
        <v>208</v>
      </c>
      <c r="F16" s="108">
        <v>10100980</v>
      </c>
      <c r="G16" s="69" t="s">
        <v>37</v>
      </c>
      <c r="H16" s="140" t="s">
        <v>209</v>
      </c>
      <c r="I16" s="108" t="s">
        <v>210</v>
      </c>
      <c r="J16" s="141"/>
      <c r="K16" s="81" t="s">
        <v>211</v>
      </c>
      <c r="L16" s="71" t="s">
        <v>58</v>
      </c>
      <c r="M16" s="71" t="s">
        <v>107</v>
      </c>
      <c r="N16" s="150"/>
      <c r="O16" s="150"/>
      <c r="P16" s="143">
        <f>(N16+O16)/2</f>
        <v>0</v>
      </c>
      <c r="Q16" s="144">
        <f>RANK(P16,P$12:P$27,0)</f>
        <v>1</v>
      </c>
      <c r="R16" s="150"/>
      <c r="S16" s="150"/>
      <c r="T16" s="143">
        <f>(R16+S16)/2</f>
        <v>0</v>
      </c>
      <c r="U16" s="144">
        <f>RANK(T16,T$12:T$27,0)</f>
        <v>1</v>
      </c>
      <c r="V16" s="150"/>
      <c r="W16" s="150"/>
      <c r="X16" s="143">
        <f>(V16+W16)/2</f>
        <v>0</v>
      </c>
      <c r="Y16" s="144">
        <f>RANK(X16,X$12:X$27,0)</f>
        <v>1</v>
      </c>
      <c r="Z16" s="150"/>
      <c r="AA16" s="150"/>
      <c r="AB16" s="143">
        <f>(Z16+AA16)/2</f>
        <v>0</v>
      </c>
      <c r="AC16" s="144">
        <f>RANK(AB16,AB$12:AB$27,0)</f>
        <v>1</v>
      </c>
      <c r="AD16" s="150"/>
      <c r="AE16" s="150"/>
      <c r="AF16" s="143">
        <f>(AD16+AE16)/2</f>
        <v>0</v>
      </c>
      <c r="AG16" s="144">
        <f>RANK(AF16,AF$12:AF$27,0)</f>
        <v>1</v>
      </c>
      <c r="AH16" s="145"/>
      <c r="AI16" s="146">
        <f>(N16+R16+V16+Z16+AD16)/5</f>
        <v>0</v>
      </c>
      <c r="AJ16" s="146">
        <f>(O16+S16+W16+AA16+AE16)/5</f>
        <v>0</v>
      </c>
      <c r="AK16" s="147">
        <f>(AI16+AJ16)/2</f>
        <v>0</v>
      </c>
      <c r="AL16" s="151"/>
    </row>
    <row r="17" spans="1:38" s="78" customFormat="1" ht="42" customHeight="1">
      <c r="A17" s="138">
        <v>6</v>
      </c>
      <c r="B17" s="139">
        <v>0.69791666666666696</v>
      </c>
      <c r="C17" s="108">
        <v>97</v>
      </c>
      <c r="D17" s="79" t="s">
        <v>212</v>
      </c>
      <c r="E17" s="140" t="s">
        <v>213</v>
      </c>
      <c r="F17" s="108">
        <v>10095043</v>
      </c>
      <c r="G17" s="108" t="s">
        <v>37</v>
      </c>
      <c r="H17" s="140" t="s">
        <v>214</v>
      </c>
      <c r="I17" s="108" t="s">
        <v>215</v>
      </c>
      <c r="J17" s="141" t="s">
        <v>216</v>
      </c>
      <c r="K17" s="81" t="s">
        <v>49</v>
      </c>
      <c r="L17" s="71" t="s">
        <v>58</v>
      </c>
      <c r="M17" s="81" t="s">
        <v>217</v>
      </c>
      <c r="N17" s="150"/>
      <c r="O17" s="150"/>
      <c r="P17" s="143">
        <f>(N17+O17)/2</f>
        <v>0</v>
      </c>
      <c r="Q17" s="144">
        <f>RANK(P17,P$12:P$27,0)</f>
        <v>1</v>
      </c>
      <c r="R17" s="150"/>
      <c r="S17" s="150"/>
      <c r="T17" s="143">
        <f>(R17+S17)/2</f>
        <v>0</v>
      </c>
      <c r="U17" s="144">
        <f>RANK(T17,T$12:T$27,0)</f>
        <v>1</v>
      </c>
      <c r="V17" s="150"/>
      <c r="W17" s="150"/>
      <c r="X17" s="143">
        <f>(V17+W17)/2</f>
        <v>0</v>
      </c>
      <c r="Y17" s="144">
        <f>RANK(X17,X$12:X$27,0)</f>
        <v>1</v>
      </c>
      <c r="Z17" s="150"/>
      <c r="AA17" s="150"/>
      <c r="AB17" s="143">
        <f>(Z17+AA17)/2</f>
        <v>0</v>
      </c>
      <c r="AC17" s="144">
        <f>RANK(AB17,AB$12:AB$27,0)</f>
        <v>1</v>
      </c>
      <c r="AD17" s="150"/>
      <c r="AE17" s="150"/>
      <c r="AF17" s="143">
        <f>(AD17+AE17)/2</f>
        <v>0</v>
      </c>
      <c r="AG17" s="144">
        <f>RANK(AF17,AF$12:AF$27,0)</f>
        <v>1</v>
      </c>
      <c r="AH17" s="145"/>
      <c r="AI17" s="146">
        <f>(N17+R17+V17+Z17+AD17)/5</f>
        <v>0</v>
      </c>
      <c r="AJ17" s="146">
        <f>(O17+S17+W17+AA17+AE17)/5</f>
        <v>0</v>
      </c>
      <c r="AK17" s="147">
        <f>(AI17+AJ17)/2</f>
        <v>0</v>
      </c>
      <c r="AL17" s="151"/>
    </row>
    <row r="18" spans="1:38" s="78" customFormat="1" ht="42" customHeight="1">
      <c r="A18" s="138">
        <v>7</v>
      </c>
      <c r="B18" s="139">
        <v>0.70416666666666605</v>
      </c>
      <c r="C18" s="65">
        <v>40</v>
      </c>
      <c r="D18" s="79" t="s">
        <v>196</v>
      </c>
      <c r="E18" s="140" t="s">
        <v>218</v>
      </c>
      <c r="F18" s="108">
        <v>10075006</v>
      </c>
      <c r="G18" s="108" t="s">
        <v>110</v>
      </c>
      <c r="H18" s="140" t="s">
        <v>219</v>
      </c>
      <c r="I18" s="108" t="s">
        <v>220</v>
      </c>
      <c r="J18" s="152" t="s">
        <v>221</v>
      </c>
      <c r="K18" s="81" t="s">
        <v>222</v>
      </c>
      <c r="L18" s="81" t="s">
        <v>147</v>
      </c>
      <c r="M18" s="81" t="s">
        <v>223</v>
      </c>
      <c r="N18" s="150"/>
      <c r="O18" s="150"/>
      <c r="P18" s="143">
        <f>(N18+O18)/2</f>
        <v>0</v>
      </c>
      <c r="Q18" s="144">
        <f>RANK(P18,P$12:P$27,0)</f>
        <v>1</v>
      </c>
      <c r="R18" s="150"/>
      <c r="S18" s="150"/>
      <c r="T18" s="143">
        <f>(R18+S18)/2</f>
        <v>0</v>
      </c>
      <c r="U18" s="144">
        <f>RANK(T18,T$12:T$27,0)</f>
        <v>1</v>
      </c>
      <c r="V18" s="150"/>
      <c r="W18" s="150"/>
      <c r="X18" s="143">
        <f>(V18+W18)/2</f>
        <v>0</v>
      </c>
      <c r="Y18" s="144">
        <f>RANK(X18,X$12:X$27,0)</f>
        <v>1</v>
      </c>
      <c r="Z18" s="150"/>
      <c r="AA18" s="150"/>
      <c r="AB18" s="143">
        <f>(Z18+AA18)/2</f>
        <v>0</v>
      </c>
      <c r="AC18" s="144">
        <f>RANK(AB18,AB$12:AB$27,0)</f>
        <v>1</v>
      </c>
      <c r="AD18" s="150"/>
      <c r="AE18" s="150"/>
      <c r="AF18" s="143">
        <f>(AD18+AE18)/2</f>
        <v>0</v>
      </c>
      <c r="AG18" s="144">
        <f>RANK(AF18,AF$12:AF$27,0)</f>
        <v>1</v>
      </c>
      <c r="AH18" s="145"/>
      <c r="AI18" s="146">
        <f>(N18+R18+V18+Z18+AD18)/5</f>
        <v>0</v>
      </c>
      <c r="AJ18" s="146">
        <f>(O18+S18+W18+AA18+AE18)/5</f>
        <v>0</v>
      </c>
      <c r="AK18" s="147">
        <f>(AI18+AJ18)/2</f>
        <v>0</v>
      </c>
      <c r="AL18" s="151"/>
    </row>
    <row r="19" spans="1:38" s="78" customFormat="1" ht="42" customHeight="1">
      <c r="A19" s="138">
        <v>8</v>
      </c>
      <c r="B19" s="139">
        <v>0.71041666666666603</v>
      </c>
      <c r="C19" s="108">
        <v>60</v>
      </c>
      <c r="D19" s="79" t="s">
        <v>224</v>
      </c>
      <c r="E19" s="140" t="s">
        <v>225</v>
      </c>
      <c r="F19" s="108">
        <v>10100952</v>
      </c>
      <c r="G19" s="69" t="s">
        <v>37</v>
      </c>
      <c r="H19" s="140" t="s">
        <v>226</v>
      </c>
      <c r="I19" s="81" t="s">
        <v>227</v>
      </c>
      <c r="J19" s="141" t="s">
        <v>206</v>
      </c>
      <c r="K19" s="81" t="s">
        <v>49</v>
      </c>
      <c r="L19" s="81" t="s">
        <v>58</v>
      </c>
      <c r="M19" s="81" t="s">
        <v>217</v>
      </c>
      <c r="N19" s="150"/>
      <c r="O19" s="150"/>
      <c r="P19" s="143">
        <f>(N19+O19)/2</f>
        <v>0</v>
      </c>
      <c r="Q19" s="144">
        <f>RANK(P19,P$12:P$27,0)</f>
        <v>1</v>
      </c>
      <c r="R19" s="150"/>
      <c r="S19" s="150"/>
      <c r="T19" s="143">
        <f>(R19+S19)/2</f>
        <v>0</v>
      </c>
      <c r="U19" s="144">
        <f>RANK(T19,T$12:T$27,0)</f>
        <v>1</v>
      </c>
      <c r="V19" s="150"/>
      <c r="W19" s="150"/>
      <c r="X19" s="143">
        <f>(V19+W19)/2</f>
        <v>0</v>
      </c>
      <c r="Y19" s="144">
        <f>RANK(X19,X$12:X$27,0)</f>
        <v>1</v>
      </c>
      <c r="Z19" s="150"/>
      <c r="AA19" s="150"/>
      <c r="AB19" s="143">
        <f>(Z19+AA19)/2</f>
        <v>0</v>
      </c>
      <c r="AC19" s="144">
        <f>RANK(AB19,AB$12:AB$27,0)</f>
        <v>1</v>
      </c>
      <c r="AD19" s="150"/>
      <c r="AE19" s="150"/>
      <c r="AF19" s="143">
        <f>(AD19+AE19)/2</f>
        <v>0</v>
      </c>
      <c r="AG19" s="144">
        <f>RANK(AF19,AF$12:AF$27,0)</f>
        <v>1</v>
      </c>
      <c r="AH19" s="145"/>
      <c r="AI19" s="146">
        <f>(N19+R19+V19+Z19+AD19)/5</f>
        <v>0</v>
      </c>
      <c r="AJ19" s="146">
        <f>(O19+S19+W19+AA19+AE19)/5</f>
        <v>0</v>
      </c>
      <c r="AK19" s="147">
        <f>(AI19+AJ19)/2</f>
        <v>0</v>
      </c>
      <c r="AL19" s="151"/>
    </row>
    <row r="20" spans="1:38" s="78" customFormat="1" ht="42" customHeight="1">
      <c r="A20" s="153" t="s">
        <v>89</v>
      </c>
      <c r="B20" s="153"/>
      <c r="C20" s="91"/>
      <c r="D20" s="92"/>
      <c r="E20" s="92"/>
      <c r="F20" s="91"/>
      <c r="G20" s="93"/>
      <c r="H20" s="92"/>
      <c r="I20" s="94"/>
      <c r="J20" s="94"/>
      <c r="K20" s="94"/>
      <c r="L20" s="94"/>
      <c r="M20" s="94"/>
      <c r="N20" s="154"/>
      <c r="O20" s="154"/>
      <c r="P20" s="155"/>
      <c r="Q20" s="156"/>
      <c r="R20" s="154"/>
      <c r="S20" s="154"/>
      <c r="T20" s="155"/>
      <c r="U20" s="156"/>
      <c r="V20" s="154"/>
      <c r="W20" s="154"/>
      <c r="X20" s="155"/>
      <c r="Y20" s="156"/>
      <c r="Z20" s="154"/>
      <c r="AA20" s="154"/>
      <c r="AB20" s="155"/>
      <c r="AC20" s="156"/>
      <c r="AD20" s="154"/>
      <c r="AE20" s="154"/>
      <c r="AF20" s="155"/>
      <c r="AG20" s="156"/>
      <c r="AH20" s="157"/>
      <c r="AI20" s="158"/>
      <c r="AJ20" s="158"/>
      <c r="AK20" s="159"/>
      <c r="AL20" s="160"/>
    </row>
    <row r="21" spans="1:38" s="78" customFormat="1" ht="42" customHeight="1">
      <c r="A21" s="138">
        <v>9</v>
      </c>
      <c r="B21" s="139">
        <v>0.72222222222222221</v>
      </c>
      <c r="C21" s="108">
        <v>43</v>
      </c>
      <c r="D21" s="79" t="s">
        <v>228</v>
      </c>
      <c r="E21" s="140" t="s">
        <v>229</v>
      </c>
      <c r="F21" s="108">
        <v>10075008</v>
      </c>
      <c r="G21" s="108" t="s">
        <v>110</v>
      </c>
      <c r="H21" s="140" t="s">
        <v>230</v>
      </c>
      <c r="I21" s="108" t="s">
        <v>231</v>
      </c>
      <c r="J21" s="152" t="s">
        <v>221</v>
      </c>
      <c r="K21" s="81" t="s">
        <v>222</v>
      </c>
      <c r="L21" s="81" t="s">
        <v>147</v>
      </c>
      <c r="M21" s="81"/>
      <c r="N21" s="150"/>
      <c r="O21" s="150"/>
      <c r="P21" s="143">
        <f>(N21+O21)/2</f>
        <v>0</v>
      </c>
      <c r="Q21" s="144">
        <f>RANK(P21,P$12:P$27,0)</f>
        <v>1</v>
      </c>
      <c r="R21" s="150"/>
      <c r="S21" s="150"/>
      <c r="T21" s="143">
        <f>(R21+S21)/2</f>
        <v>0</v>
      </c>
      <c r="U21" s="144">
        <f>RANK(T21,T$12:T$27,0)</f>
        <v>1</v>
      </c>
      <c r="V21" s="150"/>
      <c r="W21" s="150"/>
      <c r="X21" s="143">
        <f>(V21+W21)/2</f>
        <v>0</v>
      </c>
      <c r="Y21" s="144">
        <f>RANK(X21,X$12:X$27,0)</f>
        <v>1</v>
      </c>
      <c r="Z21" s="150"/>
      <c r="AA21" s="150"/>
      <c r="AB21" s="143">
        <f>(Z21+AA21)/2</f>
        <v>0</v>
      </c>
      <c r="AC21" s="144">
        <f>RANK(AB21,AB$12:AB$27,0)</f>
        <v>1</v>
      </c>
      <c r="AD21" s="150"/>
      <c r="AE21" s="150"/>
      <c r="AF21" s="143">
        <f>(AD21+AE21)/2</f>
        <v>0</v>
      </c>
      <c r="AG21" s="144">
        <f>RANK(AF21,AF$12:AF$27,0)</f>
        <v>1</v>
      </c>
      <c r="AH21" s="145"/>
      <c r="AI21" s="146">
        <f>(N21+R21+V21+Z21+AD21)/5</f>
        <v>0</v>
      </c>
      <c r="AJ21" s="146">
        <f>(O21+S21+W21+AA21+AE21)/5</f>
        <v>0</v>
      </c>
      <c r="AK21" s="147">
        <f>(AI21+AJ21)/2</f>
        <v>0</v>
      </c>
      <c r="AL21" s="151"/>
    </row>
    <row r="22" spans="1:38" s="78" customFormat="1" ht="42" customHeight="1">
      <c r="A22" s="138">
        <v>10</v>
      </c>
      <c r="B22" s="139">
        <v>0.7284722222222223</v>
      </c>
      <c r="C22" s="108">
        <v>59</v>
      </c>
      <c r="D22" s="87" t="s">
        <v>232</v>
      </c>
      <c r="E22" s="140" t="s">
        <v>233</v>
      </c>
      <c r="F22" s="108">
        <v>10097067</v>
      </c>
      <c r="G22" s="108" t="s">
        <v>37</v>
      </c>
      <c r="H22" s="140" t="s">
        <v>234</v>
      </c>
      <c r="I22" s="108" t="s">
        <v>235</v>
      </c>
      <c r="J22" s="141" t="s">
        <v>236</v>
      </c>
      <c r="K22" s="81" t="s">
        <v>49</v>
      </c>
      <c r="L22" s="81" t="s">
        <v>42</v>
      </c>
      <c r="M22" s="71" t="s">
        <v>237</v>
      </c>
      <c r="N22" s="150"/>
      <c r="O22" s="150"/>
      <c r="P22" s="143">
        <f>(N22+O22)/2</f>
        <v>0</v>
      </c>
      <c r="Q22" s="144">
        <f>RANK(P22,P$12:P$27,0)</f>
        <v>1</v>
      </c>
      <c r="R22" s="150"/>
      <c r="S22" s="150"/>
      <c r="T22" s="143">
        <f>(R22+S22)/2</f>
        <v>0</v>
      </c>
      <c r="U22" s="144">
        <f>RANK(T22,T$12:T$27,0)</f>
        <v>1</v>
      </c>
      <c r="V22" s="150"/>
      <c r="W22" s="150"/>
      <c r="X22" s="143">
        <f>(V22+W22)/2</f>
        <v>0</v>
      </c>
      <c r="Y22" s="144">
        <f>RANK(X22,X$12:X$27,0)</f>
        <v>1</v>
      </c>
      <c r="Z22" s="150"/>
      <c r="AA22" s="150"/>
      <c r="AB22" s="143">
        <f>(Z22+AA22)/2</f>
        <v>0</v>
      </c>
      <c r="AC22" s="144">
        <f>RANK(AB22,AB$12:AB$27,0)</f>
        <v>1</v>
      </c>
      <c r="AD22" s="150"/>
      <c r="AE22" s="150"/>
      <c r="AF22" s="143">
        <f>(AD22+AE22)/2</f>
        <v>0</v>
      </c>
      <c r="AG22" s="144">
        <f>RANK(AF22,AF$12:AF$27,0)</f>
        <v>1</v>
      </c>
      <c r="AH22" s="145"/>
      <c r="AI22" s="146">
        <f>(N22+R22+V22+Z22+AD22)/5</f>
        <v>0</v>
      </c>
      <c r="AJ22" s="146">
        <f>(O22+S22+W22+AA22+AE22)/5</f>
        <v>0</v>
      </c>
      <c r="AK22" s="147">
        <f>(AI22+AJ22)/2</f>
        <v>0</v>
      </c>
      <c r="AL22" s="151"/>
    </row>
    <row r="23" spans="1:38" s="78" customFormat="1" ht="42" customHeight="1">
      <c r="A23" s="138">
        <v>11</v>
      </c>
      <c r="B23" s="139">
        <v>0.73472222222222205</v>
      </c>
      <c r="C23" s="108">
        <v>87</v>
      </c>
      <c r="D23" s="79" t="s">
        <v>181</v>
      </c>
      <c r="E23" s="140" t="s">
        <v>238</v>
      </c>
      <c r="F23" s="108">
        <v>10079012</v>
      </c>
      <c r="G23" s="108" t="s">
        <v>37</v>
      </c>
      <c r="H23" s="140" t="s">
        <v>239</v>
      </c>
      <c r="I23" s="108" t="s">
        <v>240</v>
      </c>
      <c r="J23" s="141" t="s">
        <v>241</v>
      </c>
      <c r="K23" s="81" t="s">
        <v>242</v>
      </c>
      <c r="L23" s="81" t="s">
        <v>58</v>
      </c>
      <c r="M23" s="81" t="s">
        <v>243</v>
      </c>
      <c r="N23" s="150"/>
      <c r="O23" s="150"/>
      <c r="P23" s="143">
        <f>(N23+O23)/2</f>
        <v>0</v>
      </c>
      <c r="Q23" s="144">
        <f>RANK(P23,P$12:P$27,0)</f>
        <v>1</v>
      </c>
      <c r="R23" s="150"/>
      <c r="S23" s="150"/>
      <c r="T23" s="143">
        <f>(R23+S23)/2</f>
        <v>0</v>
      </c>
      <c r="U23" s="144">
        <f>RANK(T23,T$12:T$27,0)</f>
        <v>1</v>
      </c>
      <c r="V23" s="150"/>
      <c r="W23" s="150"/>
      <c r="X23" s="143">
        <f>(V23+W23)/2</f>
        <v>0</v>
      </c>
      <c r="Y23" s="144">
        <f>RANK(X23,X$12:X$27,0)</f>
        <v>1</v>
      </c>
      <c r="Z23" s="150"/>
      <c r="AA23" s="150"/>
      <c r="AB23" s="143">
        <f>(Z23+AA23)/2</f>
        <v>0</v>
      </c>
      <c r="AC23" s="144">
        <f>RANK(AB23,AB$12:AB$27,0)</f>
        <v>1</v>
      </c>
      <c r="AD23" s="150"/>
      <c r="AE23" s="150"/>
      <c r="AF23" s="143">
        <f>(AD23+AE23)/2</f>
        <v>0</v>
      </c>
      <c r="AG23" s="144">
        <f>RANK(AF23,AF$12:AF$27,0)</f>
        <v>1</v>
      </c>
      <c r="AH23" s="145"/>
      <c r="AI23" s="146">
        <f>(N23+R23+V23+Z23+AD23)/5</f>
        <v>0</v>
      </c>
      <c r="AJ23" s="146">
        <f>(O23+S23+W23+AA23+AE23)/5</f>
        <v>0</v>
      </c>
      <c r="AK23" s="147">
        <f>(AI23+AJ23)/2</f>
        <v>0</v>
      </c>
      <c r="AL23" s="151"/>
    </row>
    <row r="24" spans="1:38" s="78" customFormat="1" ht="42" customHeight="1">
      <c r="A24" s="138">
        <v>12</v>
      </c>
      <c r="B24" s="139">
        <v>0.74097222222222203</v>
      </c>
      <c r="C24" s="108">
        <v>36</v>
      </c>
      <c r="D24" s="79" t="s">
        <v>244</v>
      </c>
      <c r="E24" s="140" t="s">
        <v>245</v>
      </c>
      <c r="F24" s="108">
        <v>10081109</v>
      </c>
      <c r="G24" s="108" t="s">
        <v>37</v>
      </c>
      <c r="H24" s="140" t="s">
        <v>246</v>
      </c>
      <c r="I24" s="108" t="s">
        <v>247</v>
      </c>
      <c r="J24" s="141" t="s">
        <v>248</v>
      </c>
      <c r="K24" s="81" t="s">
        <v>86</v>
      </c>
      <c r="L24" s="81" t="s">
        <v>87</v>
      </c>
      <c r="M24" s="81" t="s">
        <v>188</v>
      </c>
      <c r="N24" s="150"/>
      <c r="O24" s="150"/>
      <c r="P24" s="143">
        <f>(N24+O24)/2</f>
        <v>0</v>
      </c>
      <c r="Q24" s="144">
        <f>RANK(P24,P$12:P$27,0)</f>
        <v>1</v>
      </c>
      <c r="R24" s="150"/>
      <c r="S24" s="150"/>
      <c r="T24" s="143">
        <f>(R24+S24)/2</f>
        <v>0</v>
      </c>
      <c r="U24" s="144">
        <f>RANK(T24,T$12:T$27,0)</f>
        <v>1</v>
      </c>
      <c r="V24" s="150"/>
      <c r="W24" s="150"/>
      <c r="X24" s="143">
        <f>(V24+W24)/2</f>
        <v>0</v>
      </c>
      <c r="Y24" s="144">
        <f>RANK(X24,X$12:X$27,0)</f>
        <v>1</v>
      </c>
      <c r="Z24" s="150"/>
      <c r="AA24" s="150"/>
      <c r="AB24" s="143">
        <f>(Z24+AA24)/2</f>
        <v>0</v>
      </c>
      <c r="AC24" s="144">
        <f>RANK(AB24,AB$12:AB$27,0)</f>
        <v>1</v>
      </c>
      <c r="AD24" s="150"/>
      <c r="AE24" s="150"/>
      <c r="AF24" s="143">
        <f>(AD24+AE24)/2</f>
        <v>0</v>
      </c>
      <c r="AG24" s="144">
        <f>RANK(AF24,AF$12:AF$27,0)</f>
        <v>1</v>
      </c>
      <c r="AH24" s="145"/>
      <c r="AI24" s="146">
        <f>(N24+R24+V24+Z24+AD24)/5</f>
        <v>0</v>
      </c>
      <c r="AJ24" s="146">
        <f>(O24+S24+W24+AA24+AE24)/5</f>
        <v>0</v>
      </c>
      <c r="AK24" s="147">
        <f>(AI24+AJ24)/2</f>
        <v>0</v>
      </c>
      <c r="AL24" s="151"/>
    </row>
    <row r="25" spans="1:38" s="78" customFormat="1" ht="42" customHeight="1">
      <c r="A25" s="138">
        <v>13</v>
      </c>
      <c r="B25" s="139">
        <v>0.74722222222222301</v>
      </c>
      <c r="C25" s="108">
        <v>76</v>
      </c>
      <c r="D25" s="79" t="s">
        <v>249</v>
      </c>
      <c r="E25" s="140" t="s">
        <v>250</v>
      </c>
      <c r="F25" s="108">
        <v>10074519</v>
      </c>
      <c r="G25" s="108" t="s">
        <v>37</v>
      </c>
      <c r="H25" s="140" t="s">
        <v>251</v>
      </c>
      <c r="I25" s="108" t="s">
        <v>252</v>
      </c>
      <c r="J25" s="141" t="s">
        <v>253</v>
      </c>
      <c r="K25" s="82" t="s">
        <v>242</v>
      </c>
      <c r="L25" s="82" t="s">
        <v>58</v>
      </c>
      <c r="M25" s="71" t="s">
        <v>122</v>
      </c>
      <c r="N25" s="150"/>
      <c r="O25" s="150"/>
      <c r="P25" s="143">
        <f>(N25+O25)/2</f>
        <v>0</v>
      </c>
      <c r="Q25" s="144">
        <f>RANK(P25,P$12:P$27,0)</f>
        <v>1</v>
      </c>
      <c r="R25" s="150"/>
      <c r="S25" s="150"/>
      <c r="T25" s="143">
        <f>(R25+S25)/2</f>
        <v>0</v>
      </c>
      <c r="U25" s="144">
        <f>RANK(T25,T$12:T$27,0)</f>
        <v>1</v>
      </c>
      <c r="V25" s="150"/>
      <c r="W25" s="150"/>
      <c r="X25" s="143">
        <f>(V25+W25)/2</f>
        <v>0</v>
      </c>
      <c r="Y25" s="144">
        <f>RANK(X25,X$12:X$27,0)</f>
        <v>1</v>
      </c>
      <c r="Z25" s="150"/>
      <c r="AA25" s="150"/>
      <c r="AB25" s="143">
        <f>(Z25+AA25)/2</f>
        <v>0</v>
      </c>
      <c r="AC25" s="144">
        <f>RANK(AB25,AB$12:AB$27,0)</f>
        <v>1</v>
      </c>
      <c r="AD25" s="150"/>
      <c r="AE25" s="150"/>
      <c r="AF25" s="143">
        <f>(AD25+AE25)/2</f>
        <v>0</v>
      </c>
      <c r="AG25" s="144">
        <f>RANK(AF25,AF$12:AF$27,0)</f>
        <v>1</v>
      </c>
      <c r="AH25" s="145"/>
      <c r="AI25" s="146">
        <f>(N25+R25+V25+Z25+AD25)/5</f>
        <v>0</v>
      </c>
      <c r="AJ25" s="146">
        <f>(O25+S25+W25+AA25+AE25)/5</f>
        <v>0</v>
      </c>
      <c r="AK25" s="147">
        <f>(AI25+AJ25)/2</f>
        <v>0</v>
      </c>
      <c r="AL25" s="161"/>
    </row>
    <row r="26" spans="1:38" s="78" customFormat="1" ht="42" customHeight="1">
      <c r="A26" s="138">
        <v>14</v>
      </c>
      <c r="B26" s="139">
        <v>0.75347222222222299</v>
      </c>
      <c r="C26" s="108">
        <v>42</v>
      </c>
      <c r="D26" s="79" t="s">
        <v>254</v>
      </c>
      <c r="E26" s="140" t="s">
        <v>255</v>
      </c>
      <c r="F26" s="108">
        <v>10075005</v>
      </c>
      <c r="G26" s="108" t="s">
        <v>110</v>
      </c>
      <c r="H26" s="140" t="s">
        <v>256</v>
      </c>
      <c r="I26" s="108" t="s">
        <v>257</v>
      </c>
      <c r="J26" s="141" t="s">
        <v>258</v>
      </c>
      <c r="K26" s="81" t="s">
        <v>222</v>
      </c>
      <c r="L26" s="81" t="s">
        <v>147</v>
      </c>
      <c r="M26" s="81" t="s">
        <v>66</v>
      </c>
      <c r="N26" s="150"/>
      <c r="O26" s="150"/>
      <c r="P26" s="143">
        <f>(N26+O26)/2</f>
        <v>0</v>
      </c>
      <c r="Q26" s="144">
        <f>RANK(P26,P$12:P$27,0)</f>
        <v>1</v>
      </c>
      <c r="R26" s="150"/>
      <c r="S26" s="150"/>
      <c r="T26" s="143">
        <f>(R26+S26)/2</f>
        <v>0</v>
      </c>
      <c r="U26" s="144">
        <f>RANK(T26,T$12:T$27,0)</f>
        <v>1</v>
      </c>
      <c r="V26" s="150"/>
      <c r="W26" s="150"/>
      <c r="X26" s="143">
        <f>(V26+W26)/2</f>
        <v>0</v>
      </c>
      <c r="Y26" s="144">
        <f>RANK(X26,X$12:X$27,0)</f>
        <v>1</v>
      </c>
      <c r="Z26" s="150"/>
      <c r="AA26" s="150"/>
      <c r="AB26" s="143">
        <f>(Z26+AA26)/2</f>
        <v>0</v>
      </c>
      <c r="AC26" s="144">
        <f>RANK(AB26,AB$12:AB$27,0)</f>
        <v>1</v>
      </c>
      <c r="AD26" s="150"/>
      <c r="AE26" s="150"/>
      <c r="AF26" s="143">
        <f>(AD26+AE26)/2</f>
        <v>0</v>
      </c>
      <c r="AG26" s="144">
        <f>RANK(AF26,AF$12:AF$27,0)</f>
        <v>1</v>
      </c>
      <c r="AH26" s="145"/>
      <c r="AI26" s="146">
        <f>(N26+R26+V26+Z26+AD26)/5</f>
        <v>0</v>
      </c>
      <c r="AJ26" s="146">
        <f>(O26+S26+W26+AA26+AE26)/5</f>
        <v>0</v>
      </c>
      <c r="AK26" s="147">
        <f>(AI26+AJ26)/2</f>
        <v>0</v>
      </c>
      <c r="AL26" s="151"/>
    </row>
    <row r="27" spans="1:38" s="78" customFormat="1" ht="42" customHeight="1">
      <c r="A27" s="138">
        <v>15</v>
      </c>
      <c r="B27" s="139">
        <v>0.75972222222222296</v>
      </c>
      <c r="C27" s="108">
        <v>22</v>
      </c>
      <c r="D27" s="79" t="s">
        <v>259</v>
      </c>
      <c r="E27" s="140" t="s">
        <v>260</v>
      </c>
      <c r="F27" s="108">
        <v>10097065</v>
      </c>
      <c r="G27" s="69" t="s">
        <v>37</v>
      </c>
      <c r="H27" s="140" t="s">
        <v>261</v>
      </c>
      <c r="I27" s="108" t="s">
        <v>262</v>
      </c>
      <c r="J27" s="141" t="s">
        <v>7</v>
      </c>
      <c r="K27" s="71" t="s">
        <v>114</v>
      </c>
      <c r="L27" s="81" t="s">
        <v>147</v>
      </c>
      <c r="M27" s="71" t="s">
        <v>263</v>
      </c>
      <c r="N27" s="150"/>
      <c r="O27" s="150"/>
      <c r="P27" s="143">
        <f>(N27+O27)/2</f>
        <v>0</v>
      </c>
      <c r="Q27" s="144">
        <f>RANK(P27,P$12:P$27,0)</f>
        <v>1</v>
      </c>
      <c r="R27" s="150"/>
      <c r="S27" s="150"/>
      <c r="T27" s="143">
        <f>(R27+S27)/2</f>
        <v>0</v>
      </c>
      <c r="U27" s="144">
        <f>RANK(T27,T$12:T$27,0)</f>
        <v>1</v>
      </c>
      <c r="V27" s="150"/>
      <c r="W27" s="150"/>
      <c r="X27" s="143">
        <f>(V27+W27)/2</f>
        <v>0</v>
      </c>
      <c r="Y27" s="144">
        <f>RANK(X27,X$12:X$27,0)</f>
        <v>1</v>
      </c>
      <c r="Z27" s="150"/>
      <c r="AA27" s="150"/>
      <c r="AB27" s="143">
        <f>(Z27+AA27)/2</f>
        <v>0</v>
      </c>
      <c r="AC27" s="144">
        <f>RANK(AB27,AB$12:AB$27,0)</f>
        <v>1</v>
      </c>
      <c r="AD27" s="150"/>
      <c r="AE27" s="150"/>
      <c r="AF27" s="143">
        <f>(AD27+AE27)/2</f>
        <v>0</v>
      </c>
      <c r="AG27" s="144">
        <f>RANK(AF27,AF$12:AF$27,0)</f>
        <v>1</v>
      </c>
      <c r="AH27" s="145"/>
      <c r="AI27" s="146">
        <f>(N27+R27+V27+Z27+AD27)/5</f>
        <v>0</v>
      </c>
      <c r="AJ27" s="146">
        <f>(O27+S27+W27+AA27+AE27)/5</f>
        <v>0</v>
      </c>
      <c r="AK27" s="147">
        <f>(AI27+AJ27)/2</f>
        <v>0</v>
      </c>
      <c r="AL27" s="151"/>
    </row>
    <row r="28" spans="1:38" s="164" customFormat="1" ht="46.5" customHeight="1">
      <c r="A28" s="162" t="s">
        <v>264</v>
      </c>
      <c r="B28" s="162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3"/>
    </row>
    <row r="29" spans="1:38" s="3" customFormat="1"/>
  </sheetData>
  <mergeCells count="29">
    <mergeCell ref="A28:V28"/>
    <mergeCell ref="Z10:AC10"/>
    <mergeCell ref="AD10:AG10"/>
    <mergeCell ref="AH10:AH11"/>
    <mergeCell ref="AI10:AJ10"/>
    <mergeCell ref="AK10:AK11"/>
    <mergeCell ref="AL10:AL11"/>
    <mergeCell ref="K10:K11"/>
    <mergeCell ref="L10:L11"/>
    <mergeCell ref="M10:M11"/>
    <mergeCell ref="N10:Q10"/>
    <mergeCell ref="R10:U10"/>
    <mergeCell ref="V10:Y10"/>
    <mergeCell ref="H8:M8"/>
    <mergeCell ref="A10:A11"/>
    <mergeCell ref="B10:B11"/>
    <mergeCell ref="C10:C11"/>
    <mergeCell ref="D10:E11"/>
    <mergeCell ref="F10:F11"/>
    <mergeCell ref="G10:G11"/>
    <mergeCell ref="H10:H11"/>
    <mergeCell ref="I10:I11"/>
    <mergeCell ref="J10:J11"/>
    <mergeCell ref="A1:AL1"/>
    <mergeCell ref="A2:AL2"/>
    <mergeCell ref="A3:AL3"/>
    <mergeCell ref="A4:AL4"/>
    <mergeCell ref="H6:T6"/>
    <mergeCell ref="H7:T7"/>
  </mergeCells>
  <printOptions horizontalCentered="1"/>
  <pageMargins left="0.15748031496062992" right="0.27559055118110237" top="0.15748031496062992" bottom="0.19685039370078741" header="0.11811023622047245" footer="0.11811023622047245"/>
  <pageSetup paperSize="9" scale="61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L27"/>
  <sheetViews>
    <sheetView view="pageBreakPreview" zoomScale="75" zoomScaleNormal="70" zoomScaleSheetLayoutView="75" workbookViewId="0">
      <selection activeCell="A28" sqref="A28:IV29"/>
    </sheetView>
  </sheetViews>
  <sheetFormatPr defaultRowHeight="12.75"/>
  <cols>
    <col min="1" max="1" width="5" customWidth="1"/>
    <col min="2" max="2" width="8.42578125" customWidth="1"/>
    <col min="3" max="3" width="5" customWidth="1"/>
    <col min="4" max="4" width="10.85546875" customWidth="1"/>
    <col min="5" max="5" width="19.42578125" customWidth="1"/>
    <col min="6" max="6" width="14.85546875" hidden="1" customWidth="1"/>
    <col min="7" max="7" width="5.140625" customWidth="1"/>
    <col min="8" max="8" width="16.140625" customWidth="1"/>
    <col min="9" max="9" width="16.140625" hidden="1" customWidth="1"/>
    <col min="10" max="10" width="12.140625" customWidth="1"/>
    <col min="11" max="11" width="7.28515625" customWidth="1"/>
    <col min="12" max="12" width="7.42578125" customWidth="1"/>
    <col min="13" max="13" width="7" customWidth="1"/>
    <col min="14" max="15" width="6" customWidth="1"/>
    <col min="16" max="16" width="6.140625" customWidth="1"/>
    <col min="17" max="17" width="3.7109375" customWidth="1"/>
    <col min="18" max="18" width="6" customWidth="1"/>
    <col min="19" max="19" width="6.28515625" customWidth="1"/>
    <col min="20" max="20" width="6.42578125" customWidth="1"/>
    <col min="21" max="21" width="3.85546875" customWidth="1"/>
    <col min="22" max="22" width="6" customWidth="1"/>
    <col min="23" max="23" width="6.5703125" customWidth="1"/>
    <col min="24" max="24" width="6.28515625" customWidth="1"/>
    <col min="25" max="25" width="3.7109375" customWidth="1"/>
    <col min="26" max="26" width="7.140625" customWidth="1"/>
    <col min="27" max="27" width="6.28515625" customWidth="1"/>
    <col min="28" max="28" width="6.42578125" customWidth="1"/>
    <col min="29" max="29" width="3.7109375" customWidth="1"/>
    <col min="30" max="30" width="6.42578125" customWidth="1"/>
    <col min="31" max="31" width="6.140625" customWidth="1"/>
    <col min="32" max="32" width="7.140625" customWidth="1"/>
    <col min="33" max="33" width="3.85546875" customWidth="1"/>
    <col min="34" max="34" width="2.42578125" customWidth="1"/>
    <col min="35" max="36" width="6.140625" customWidth="1"/>
    <col min="37" max="37" width="6.42578125" customWidth="1"/>
    <col min="38" max="38" width="6.7109375" customWidth="1"/>
  </cols>
  <sheetData>
    <row r="1" spans="1:38" ht="33.75" customHeight="1">
      <c r="A1" s="115" t="s">
        <v>171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</row>
    <row r="2" spans="1:38" ht="29.25" customHeight="1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</row>
    <row r="3" spans="1:38" s="3" customFormat="1" ht="18.75" customHeight="1">
      <c r="A3" s="116" t="s">
        <v>172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</row>
    <row r="4" spans="1:38" s="6" customFormat="1" ht="24" customHeight="1">
      <c r="A4" s="1" t="s">
        <v>265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</row>
    <row r="5" spans="1:38" s="3" customFormat="1" ht="12" customHeight="1">
      <c r="E5" s="117" t="s">
        <v>4</v>
      </c>
      <c r="F5" s="117"/>
      <c r="G5" s="9"/>
      <c r="H5" s="10"/>
      <c r="I5" s="10"/>
      <c r="J5" s="11"/>
      <c r="K5" s="12"/>
      <c r="L5" s="13"/>
      <c r="M5" s="13"/>
    </row>
    <row r="6" spans="1:38" s="16" customFormat="1" ht="17.25" customHeight="1">
      <c r="A6" s="15"/>
      <c r="B6" s="15"/>
      <c r="G6" s="17"/>
      <c r="H6" s="118" t="s">
        <v>266</v>
      </c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9"/>
      <c r="V6" s="119"/>
      <c r="W6" s="119"/>
      <c r="X6" s="22"/>
      <c r="Y6" s="22"/>
      <c r="Z6" s="22"/>
      <c r="AA6" s="22"/>
      <c r="AB6" s="22"/>
      <c r="AC6" s="22"/>
      <c r="AD6" s="22"/>
      <c r="AE6" s="22"/>
    </row>
    <row r="7" spans="1:38" s="16" customFormat="1" ht="17.25" customHeight="1">
      <c r="G7" s="17"/>
      <c r="H7" s="118" t="s">
        <v>267</v>
      </c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9"/>
      <c r="V7" s="119"/>
      <c r="W7" s="119"/>
      <c r="X7" s="22"/>
      <c r="Y7" s="22"/>
      <c r="Z7" s="22"/>
      <c r="AA7" s="22"/>
      <c r="AB7" s="22"/>
      <c r="AC7" s="22"/>
      <c r="AD7" s="22"/>
      <c r="AE7" s="22"/>
    </row>
    <row r="8" spans="1:38" s="16" customFormat="1" ht="17.25" customHeight="1">
      <c r="A8" s="120" t="s">
        <v>7</v>
      </c>
      <c r="B8" s="120"/>
      <c r="G8" s="17"/>
      <c r="H8" s="121" t="s">
        <v>268</v>
      </c>
      <c r="I8" s="121"/>
      <c r="J8" s="121"/>
      <c r="K8" s="121"/>
      <c r="L8" s="121"/>
      <c r="M8" s="121"/>
      <c r="N8" s="122"/>
      <c r="O8" s="122"/>
      <c r="P8" s="122"/>
      <c r="Q8" s="122"/>
      <c r="R8" s="122"/>
      <c r="S8" s="122"/>
      <c r="T8" s="123"/>
      <c r="U8" s="123"/>
      <c r="V8" s="123"/>
      <c r="W8" s="123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</row>
    <row r="9" spans="1:38" s="3" customFormat="1" ht="12" customHeight="1">
      <c r="A9" s="124" t="s">
        <v>177</v>
      </c>
      <c r="B9" s="124"/>
      <c r="C9" s="34"/>
      <c r="D9" s="34"/>
      <c r="E9" s="34"/>
      <c r="F9" s="34"/>
      <c r="G9" s="35"/>
      <c r="H9" s="35"/>
      <c r="I9" s="35"/>
      <c r="J9" s="36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125" t="s">
        <v>10</v>
      </c>
      <c r="AJ9" s="125"/>
      <c r="AK9" s="125"/>
      <c r="AL9" s="125"/>
    </row>
    <row r="10" spans="1:38" s="3" customFormat="1" ht="21" customHeight="1">
      <c r="A10" s="126" t="s">
        <v>11</v>
      </c>
      <c r="B10" s="41" t="s">
        <v>12</v>
      </c>
      <c r="C10" s="42" t="s">
        <v>13</v>
      </c>
      <c r="D10" s="43" t="s">
        <v>14</v>
      </c>
      <c r="E10" s="43"/>
      <c r="F10" s="44" t="s">
        <v>15</v>
      </c>
      <c r="G10" s="45" t="s">
        <v>16</v>
      </c>
      <c r="H10" s="43" t="s">
        <v>17</v>
      </c>
      <c r="I10" s="46" t="s">
        <v>18</v>
      </c>
      <c r="J10" s="47" t="s">
        <v>19</v>
      </c>
      <c r="K10" s="48" t="s">
        <v>20</v>
      </c>
      <c r="L10" s="48" t="s">
        <v>21</v>
      </c>
      <c r="M10" s="48" t="s">
        <v>22</v>
      </c>
      <c r="N10" s="127" t="s">
        <v>23</v>
      </c>
      <c r="O10" s="127"/>
      <c r="P10" s="127"/>
      <c r="Q10" s="127"/>
      <c r="R10" s="127" t="s">
        <v>24</v>
      </c>
      <c r="S10" s="127"/>
      <c r="T10" s="127"/>
      <c r="U10" s="127"/>
      <c r="V10" s="128" t="s">
        <v>25</v>
      </c>
      <c r="W10" s="128"/>
      <c r="X10" s="128"/>
      <c r="Y10" s="128"/>
      <c r="Z10" s="127" t="s">
        <v>26</v>
      </c>
      <c r="AA10" s="127"/>
      <c r="AB10" s="127"/>
      <c r="AC10" s="127"/>
      <c r="AD10" s="127" t="s">
        <v>27</v>
      </c>
      <c r="AE10" s="127"/>
      <c r="AF10" s="127"/>
      <c r="AG10" s="127"/>
      <c r="AH10" s="129" t="s">
        <v>28</v>
      </c>
      <c r="AI10" s="130" t="s">
        <v>178</v>
      </c>
      <c r="AJ10" s="131"/>
      <c r="AK10" s="132" t="s">
        <v>30</v>
      </c>
      <c r="AL10" s="132" t="s">
        <v>31</v>
      </c>
    </row>
    <row r="11" spans="1:38" s="3" customFormat="1" ht="41.25" customHeight="1">
      <c r="A11" s="126"/>
      <c r="B11" s="57"/>
      <c r="C11" s="42"/>
      <c r="D11" s="43"/>
      <c r="E11" s="43"/>
      <c r="F11" s="58"/>
      <c r="G11" s="45"/>
      <c r="H11" s="43"/>
      <c r="I11" s="59"/>
      <c r="J11" s="47"/>
      <c r="K11" s="48"/>
      <c r="L11" s="48"/>
      <c r="M11" s="48"/>
      <c r="N11" s="133" t="s">
        <v>179</v>
      </c>
      <c r="O11" s="134" t="s">
        <v>180</v>
      </c>
      <c r="P11" s="135" t="s">
        <v>33</v>
      </c>
      <c r="Q11" s="136" t="s">
        <v>34</v>
      </c>
      <c r="R11" s="134" t="s">
        <v>179</v>
      </c>
      <c r="S11" s="134" t="s">
        <v>180</v>
      </c>
      <c r="T11" s="135" t="s">
        <v>33</v>
      </c>
      <c r="U11" s="136" t="s">
        <v>34</v>
      </c>
      <c r="V11" s="134" t="s">
        <v>179</v>
      </c>
      <c r="W11" s="134" t="s">
        <v>180</v>
      </c>
      <c r="X11" s="135" t="s">
        <v>33</v>
      </c>
      <c r="Y11" s="136" t="s">
        <v>34</v>
      </c>
      <c r="Z11" s="134" t="s">
        <v>179</v>
      </c>
      <c r="AA11" s="134" t="s">
        <v>180</v>
      </c>
      <c r="AB11" s="135" t="s">
        <v>33</v>
      </c>
      <c r="AC11" s="136" t="s">
        <v>34</v>
      </c>
      <c r="AD11" s="134" t="s">
        <v>179</v>
      </c>
      <c r="AE11" s="134" t="s">
        <v>180</v>
      </c>
      <c r="AF11" s="135" t="s">
        <v>33</v>
      </c>
      <c r="AG11" s="136" t="s">
        <v>34</v>
      </c>
      <c r="AH11" s="137"/>
      <c r="AI11" s="134" t="s">
        <v>179</v>
      </c>
      <c r="AJ11" s="134" t="s">
        <v>180</v>
      </c>
      <c r="AK11" s="132"/>
      <c r="AL11" s="132"/>
    </row>
    <row r="12" spans="1:38" s="78" customFormat="1" ht="42" customHeight="1">
      <c r="A12" s="138">
        <v>1</v>
      </c>
      <c r="B12" s="139">
        <v>0.54166666666666663</v>
      </c>
      <c r="C12" s="69">
        <v>49</v>
      </c>
      <c r="D12" s="87" t="s">
        <v>232</v>
      </c>
      <c r="E12" s="87" t="s">
        <v>269</v>
      </c>
      <c r="F12" s="69">
        <v>10066313</v>
      </c>
      <c r="G12" s="69" t="s">
        <v>37</v>
      </c>
      <c r="H12" s="68" t="s">
        <v>270</v>
      </c>
      <c r="I12" s="69" t="s">
        <v>271</v>
      </c>
      <c r="J12" s="70" t="s">
        <v>272</v>
      </c>
      <c r="K12" s="71" t="s">
        <v>273</v>
      </c>
      <c r="L12" s="71" t="s">
        <v>274</v>
      </c>
      <c r="M12" s="71" t="s">
        <v>275</v>
      </c>
      <c r="N12" s="142"/>
      <c r="O12" s="142"/>
      <c r="P12" s="143">
        <f>(N12+O12)/2</f>
        <v>0</v>
      </c>
      <c r="Q12" s="144">
        <f>RANK(P12,P$12:P$26,0)</f>
        <v>1</v>
      </c>
      <c r="R12" s="142"/>
      <c r="S12" s="142"/>
      <c r="T12" s="143">
        <f>(R12+S12)/2</f>
        <v>0</v>
      </c>
      <c r="U12" s="144">
        <f>RANK(T12,T$12:T$26,0)</f>
        <v>1</v>
      </c>
      <c r="V12" s="142"/>
      <c r="W12" s="142"/>
      <c r="X12" s="143">
        <f>(V12+W12)/2</f>
        <v>0</v>
      </c>
      <c r="Y12" s="144">
        <f>RANK(X12,X$12:X$26,0)</f>
        <v>1</v>
      </c>
      <c r="Z12" s="142"/>
      <c r="AA12" s="142"/>
      <c r="AB12" s="143">
        <f>(Z12+AA12)/2</f>
        <v>0</v>
      </c>
      <c r="AC12" s="144">
        <f>RANK(AB12,AB$12:AB$26,0)</f>
        <v>1</v>
      </c>
      <c r="AD12" s="142"/>
      <c r="AE12" s="142"/>
      <c r="AF12" s="143">
        <f>(AD12+AE12)/2</f>
        <v>0</v>
      </c>
      <c r="AG12" s="144">
        <f>RANK(AF12,AF$12:AF$26,0)</f>
        <v>1</v>
      </c>
      <c r="AH12" s="145"/>
      <c r="AI12" s="146">
        <f>(N12+R12+V12+Z12+AD12)/5</f>
        <v>0</v>
      </c>
      <c r="AJ12" s="146">
        <f>(O12+S12+W12+AA12+AE12)/5</f>
        <v>0</v>
      </c>
      <c r="AK12" s="147">
        <f>(AI12+AJ12)/2</f>
        <v>0</v>
      </c>
      <c r="AL12" s="148"/>
    </row>
    <row r="13" spans="1:38" s="78" customFormat="1" ht="42" customHeight="1">
      <c r="A13" s="138">
        <v>2</v>
      </c>
      <c r="B13" s="139">
        <v>0.54722222222222217</v>
      </c>
      <c r="C13" s="69">
        <v>52</v>
      </c>
      <c r="D13" s="87" t="s">
        <v>276</v>
      </c>
      <c r="E13" s="87" t="s">
        <v>277</v>
      </c>
      <c r="F13" s="65">
        <v>10007968</v>
      </c>
      <c r="G13" s="69" t="s">
        <v>37</v>
      </c>
      <c r="H13" s="68" t="s">
        <v>278</v>
      </c>
      <c r="I13" s="69" t="s">
        <v>279</v>
      </c>
      <c r="J13" s="70" t="s">
        <v>280</v>
      </c>
      <c r="K13" s="71" t="s">
        <v>106</v>
      </c>
      <c r="L13" s="71" t="s">
        <v>281</v>
      </c>
      <c r="M13" s="71" t="s">
        <v>122</v>
      </c>
      <c r="N13" s="150"/>
      <c r="O13" s="150"/>
      <c r="P13" s="143">
        <f>(N13+O13)/2</f>
        <v>0</v>
      </c>
      <c r="Q13" s="144">
        <f>RANK(P13,P$12:P$26,0)</f>
        <v>1</v>
      </c>
      <c r="R13" s="142"/>
      <c r="S13" s="142"/>
      <c r="T13" s="143">
        <f>(R13+S13)/2</f>
        <v>0</v>
      </c>
      <c r="U13" s="144">
        <f>RANK(T13,T$12:T$26,0)</f>
        <v>1</v>
      </c>
      <c r="V13" s="142"/>
      <c r="W13" s="142"/>
      <c r="X13" s="143">
        <f>(V13+W13)/2</f>
        <v>0</v>
      </c>
      <c r="Y13" s="144">
        <f>RANK(X13,X$12:X$26,0)</f>
        <v>1</v>
      </c>
      <c r="Z13" s="142"/>
      <c r="AA13" s="142"/>
      <c r="AB13" s="143">
        <f>(Z13+AA13)/2</f>
        <v>0</v>
      </c>
      <c r="AC13" s="144">
        <f>RANK(AB13,AB$12:AB$26,0)</f>
        <v>1</v>
      </c>
      <c r="AD13" s="142"/>
      <c r="AE13" s="142"/>
      <c r="AF13" s="143">
        <f>(AD13+AE13)/2</f>
        <v>0</v>
      </c>
      <c r="AG13" s="144">
        <f>RANK(AF13,AF$12:AF$26,0)</f>
        <v>1</v>
      </c>
      <c r="AH13" s="145"/>
      <c r="AI13" s="146">
        <f>(N13+R13+V13+Z13+AD13)/5</f>
        <v>0</v>
      </c>
      <c r="AJ13" s="146">
        <f>(O13+S13+W13+AA13+AE13)/5</f>
        <v>0</v>
      </c>
      <c r="AK13" s="147">
        <f>(AI13+AJ13)/2</f>
        <v>0</v>
      </c>
      <c r="AL13" s="151"/>
    </row>
    <row r="14" spans="1:38" s="78" customFormat="1" ht="42" customHeight="1">
      <c r="A14" s="138">
        <v>3</v>
      </c>
      <c r="B14" s="139">
        <v>0.55277777777777803</v>
      </c>
      <c r="C14" s="69">
        <v>14</v>
      </c>
      <c r="D14" s="87" t="s">
        <v>282</v>
      </c>
      <c r="E14" s="87" t="s">
        <v>283</v>
      </c>
      <c r="F14" s="69">
        <v>10066042</v>
      </c>
      <c r="G14" s="69" t="s">
        <v>37</v>
      </c>
      <c r="H14" s="68" t="s">
        <v>284</v>
      </c>
      <c r="I14" s="69" t="s">
        <v>285</v>
      </c>
      <c r="J14" s="70" t="s">
        <v>286</v>
      </c>
      <c r="K14" s="71" t="s">
        <v>287</v>
      </c>
      <c r="L14" s="71" t="s">
        <v>288</v>
      </c>
      <c r="M14" s="71" t="s">
        <v>289</v>
      </c>
      <c r="N14" s="150"/>
      <c r="O14" s="150"/>
      <c r="P14" s="143">
        <f>(N14+O14)/2</f>
        <v>0</v>
      </c>
      <c r="Q14" s="144">
        <f>RANK(P14,P$12:P$26,0)</f>
        <v>1</v>
      </c>
      <c r="R14" s="142"/>
      <c r="S14" s="142"/>
      <c r="T14" s="143">
        <f>(R14+S14)/2</f>
        <v>0</v>
      </c>
      <c r="U14" s="144">
        <f>RANK(T14,T$12:T$26,0)</f>
        <v>1</v>
      </c>
      <c r="V14" s="142"/>
      <c r="W14" s="142"/>
      <c r="X14" s="143">
        <f>(V14+W14)/2</f>
        <v>0</v>
      </c>
      <c r="Y14" s="144">
        <f>RANK(X14,X$12:X$26,0)</f>
        <v>1</v>
      </c>
      <c r="Z14" s="142"/>
      <c r="AA14" s="142"/>
      <c r="AB14" s="143">
        <f>(Z14+AA14)/2</f>
        <v>0</v>
      </c>
      <c r="AC14" s="144">
        <f>RANK(AB14,AB$12:AB$26,0)</f>
        <v>1</v>
      </c>
      <c r="AD14" s="142"/>
      <c r="AE14" s="142"/>
      <c r="AF14" s="143">
        <f>(AD14+AE14)/2</f>
        <v>0</v>
      </c>
      <c r="AG14" s="144">
        <f>RANK(AF14,AF$12:AF$26,0)</f>
        <v>1</v>
      </c>
      <c r="AH14" s="145"/>
      <c r="AI14" s="146">
        <f>(N14+R14+V14+Z14+AD14)/5</f>
        <v>0</v>
      </c>
      <c r="AJ14" s="146">
        <f>(O14+S14+W14+AA14+AE14)/5</f>
        <v>0</v>
      </c>
      <c r="AK14" s="147">
        <f>(AI14+AJ14)/2</f>
        <v>0</v>
      </c>
      <c r="AL14" s="151"/>
    </row>
    <row r="15" spans="1:38" s="78" customFormat="1" ht="42" customHeight="1">
      <c r="A15" s="138">
        <v>4</v>
      </c>
      <c r="B15" s="139">
        <v>0.55833333333333302</v>
      </c>
      <c r="C15" s="65">
        <v>45</v>
      </c>
      <c r="D15" s="66" t="s">
        <v>290</v>
      </c>
      <c r="E15" s="67" t="s">
        <v>291</v>
      </c>
      <c r="F15" s="65">
        <v>10094862</v>
      </c>
      <c r="G15" s="69" t="s">
        <v>37</v>
      </c>
      <c r="H15" s="67" t="s">
        <v>292</v>
      </c>
      <c r="I15" s="65" t="s">
        <v>293</v>
      </c>
      <c r="J15" s="80" t="s">
        <v>294</v>
      </c>
      <c r="K15" s="71" t="s">
        <v>114</v>
      </c>
      <c r="L15" s="82" t="s">
        <v>147</v>
      </c>
      <c r="M15" s="71" t="s">
        <v>295</v>
      </c>
      <c r="N15" s="165"/>
      <c r="O15" s="165"/>
      <c r="P15" s="143">
        <f>(N15+O15)/2</f>
        <v>0</v>
      </c>
      <c r="Q15" s="144">
        <f>RANK(P15,P$12:P$26,0)</f>
        <v>1</v>
      </c>
      <c r="R15" s="142"/>
      <c r="S15" s="142"/>
      <c r="T15" s="143">
        <f>(R15+S15)/2</f>
        <v>0</v>
      </c>
      <c r="U15" s="144">
        <f>RANK(T15,T$12:T$26,0)</f>
        <v>1</v>
      </c>
      <c r="V15" s="142"/>
      <c r="W15" s="142"/>
      <c r="X15" s="143">
        <f>(V15+W15)/2</f>
        <v>0</v>
      </c>
      <c r="Y15" s="144">
        <f>RANK(X15,X$12:X$26,0)</f>
        <v>1</v>
      </c>
      <c r="Z15" s="142"/>
      <c r="AA15" s="142"/>
      <c r="AB15" s="143">
        <f>(Z15+AA15)/2</f>
        <v>0</v>
      </c>
      <c r="AC15" s="144">
        <f>RANK(AB15,AB$12:AB$26,0)</f>
        <v>1</v>
      </c>
      <c r="AD15" s="142"/>
      <c r="AE15" s="142"/>
      <c r="AF15" s="143">
        <f>(AD15+AE15)/2</f>
        <v>0</v>
      </c>
      <c r="AG15" s="144">
        <f>RANK(AF15,AF$12:AF$26,0)</f>
        <v>1</v>
      </c>
      <c r="AH15" s="145"/>
      <c r="AI15" s="146">
        <f>(N15+R15+V15+Z15+AD15)/5</f>
        <v>0</v>
      </c>
      <c r="AJ15" s="146">
        <f>(O15+S15+W15+AA15+AE15)/5</f>
        <v>0</v>
      </c>
      <c r="AK15" s="147">
        <f>(AI15+AJ15)/2</f>
        <v>0</v>
      </c>
      <c r="AL15" s="165"/>
    </row>
    <row r="16" spans="1:38" s="78" customFormat="1" ht="42" customHeight="1">
      <c r="A16" s="138">
        <v>5</v>
      </c>
      <c r="B16" s="139">
        <v>0.56388888888888899</v>
      </c>
      <c r="C16" s="108">
        <v>44</v>
      </c>
      <c r="D16" s="79" t="s">
        <v>249</v>
      </c>
      <c r="E16" s="140" t="s">
        <v>296</v>
      </c>
      <c r="F16" s="108">
        <v>10060953</v>
      </c>
      <c r="G16" s="108" t="s">
        <v>37</v>
      </c>
      <c r="H16" s="140" t="s">
        <v>297</v>
      </c>
      <c r="I16" s="81" t="s">
        <v>298</v>
      </c>
      <c r="J16" s="141" t="s">
        <v>299</v>
      </c>
      <c r="K16" s="81" t="s">
        <v>300</v>
      </c>
      <c r="L16" s="81" t="s">
        <v>42</v>
      </c>
      <c r="M16" s="81" t="s">
        <v>66</v>
      </c>
      <c r="N16" s="150"/>
      <c r="O16" s="150"/>
      <c r="P16" s="143">
        <f>(N16+O16)/2</f>
        <v>0</v>
      </c>
      <c r="Q16" s="144">
        <f>RANK(P16,P$12:P$26,0)</f>
        <v>1</v>
      </c>
      <c r="R16" s="142"/>
      <c r="S16" s="142"/>
      <c r="T16" s="143">
        <f>(R16+S16)/2</f>
        <v>0</v>
      </c>
      <c r="U16" s="144">
        <f>RANK(T16,T$12:T$26,0)</f>
        <v>1</v>
      </c>
      <c r="V16" s="142"/>
      <c r="W16" s="142"/>
      <c r="X16" s="143">
        <f>(V16+W16)/2</f>
        <v>0</v>
      </c>
      <c r="Y16" s="144">
        <f>RANK(X16,X$12:X$26,0)</f>
        <v>1</v>
      </c>
      <c r="Z16" s="142"/>
      <c r="AA16" s="142"/>
      <c r="AB16" s="143">
        <f>(Z16+AA16)/2</f>
        <v>0</v>
      </c>
      <c r="AC16" s="144">
        <f>RANK(AB16,AB$12:AB$26,0)</f>
        <v>1</v>
      </c>
      <c r="AD16" s="142"/>
      <c r="AE16" s="142"/>
      <c r="AF16" s="143">
        <f>(AD16+AE16)/2</f>
        <v>0</v>
      </c>
      <c r="AG16" s="144">
        <f>RANK(AF16,AF$12:AF$26,0)</f>
        <v>1</v>
      </c>
      <c r="AH16" s="145"/>
      <c r="AI16" s="146">
        <f>(N16+R16+V16+Z16+AD16)/5</f>
        <v>0</v>
      </c>
      <c r="AJ16" s="146">
        <f>(O16+S16+W16+AA16+AE16)/5</f>
        <v>0</v>
      </c>
      <c r="AK16" s="147">
        <f>(AI16+AJ16)/2</f>
        <v>0</v>
      </c>
      <c r="AL16" s="151"/>
    </row>
    <row r="17" spans="1:38" s="78" customFormat="1" ht="42" customHeight="1">
      <c r="A17" s="138">
        <v>6</v>
      </c>
      <c r="B17" s="139">
        <v>0.56944444444444398</v>
      </c>
      <c r="C17" s="69">
        <v>13</v>
      </c>
      <c r="D17" s="87" t="s">
        <v>196</v>
      </c>
      <c r="E17" s="87" t="s">
        <v>301</v>
      </c>
      <c r="F17" s="69">
        <v>10086137</v>
      </c>
      <c r="G17" s="69" t="s">
        <v>37</v>
      </c>
      <c r="H17" s="68" t="s">
        <v>302</v>
      </c>
      <c r="I17" s="69" t="s">
        <v>303</v>
      </c>
      <c r="J17" s="70" t="s">
        <v>304</v>
      </c>
      <c r="K17" s="71" t="s">
        <v>305</v>
      </c>
      <c r="L17" s="71" t="s">
        <v>115</v>
      </c>
      <c r="M17" s="71" t="s">
        <v>306</v>
      </c>
      <c r="N17" s="150"/>
      <c r="O17" s="150"/>
      <c r="P17" s="143">
        <f>(N17+O17)/2</f>
        <v>0</v>
      </c>
      <c r="Q17" s="144">
        <f>RANK(P17,P$12:P$26,0)</f>
        <v>1</v>
      </c>
      <c r="R17" s="142"/>
      <c r="S17" s="142"/>
      <c r="T17" s="143">
        <f>(R17+S17)/2</f>
        <v>0</v>
      </c>
      <c r="U17" s="144">
        <f>RANK(T17,T$12:T$26,0)</f>
        <v>1</v>
      </c>
      <c r="V17" s="142"/>
      <c r="W17" s="142"/>
      <c r="X17" s="143">
        <f>(V17+W17)/2</f>
        <v>0</v>
      </c>
      <c r="Y17" s="144">
        <f>RANK(X17,X$12:X$26,0)</f>
        <v>1</v>
      </c>
      <c r="Z17" s="142"/>
      <c r="AA17" s="142"/>
      <c r="AB17" s="143">
        <f>(Z17+AA17)/2</f>
        <v>0</v>
      </c>
      <c r="AC17" s="144">
        <f>RANK(AB17,AB$12:AB$26,0)</f>
        <v>1</v>
      </c>
      <c r="AD17" s="142"/>
      <c r="AE17" s="142"/>
      <c r="AF17" s="143">
        <f>(AD17+AE17)/2</f>
        <v>0</v>
      </c>
      <c r="AG17" s="144">
        <f>RANK(AF17,AF$12:AF$26,0)</f>
        <v>1</v>
      </c>
      <c r="AH17" s="145"/>
      <c r="AI17" s="146">
        <f>(N17+R17+V17+Z17+AD17)/5</f>
        <v>0</v>
      </c>
      <c r="AJ17" s="146">
        <f>(O17+S17+W17+AA17+AE17)/5</f>
        <v>0</v>
      </c>
      <c r="AK17" s="147">
        <f>(AI17+AJ17)/2</f>
        <v>0</v>
      </c>
      <c r="AL17" s="151"/>
    </row>
    <row r="18" spans="1:38" s="78" customFormat="1" ht="42" customHeight="1">
      <c r="A18" s="138">
        <v>7</v>
      </c>
      <c r="B18" s="139">
        <v>0.57499999999999996</v>
      </c>
      <c r="C18" s="69">
        <v>37</v>
      </c>
      <c r="D18" s="87" t="s">
        <v>307</v>
      </c>
      <c r="E18" s="87" t="s">
        <v>308</v>
      </c>
      <c r="F18" s="69">
        <v>10056931</v>
      </c>
      <c r="G18" s="69" t="s">
        <v>110</v>
      </c>
      <c r="H18" s="67" t="s">
        <v>309</v>
      </c>
      <c r="I18" s="65" t="s">
        <v>310</v>
      </c>
      <c r="J18" s="80" t="s">
        <v>146</v>
      </c>
      <c r="K18" s="71" t="s">
        <v>106</v>
      </c>
      <c r="L18" s="81" t="s">
        <v>147</v>
      </c>
      <c r="M18" s="81" t="s">
        <v>163</v>
      </c>
      <c r="N18" s="150"/>
      <c r="O18" s="150"/>
      <c r="P18" s="143">
        <f>(N18+O18)/2</f>
        <v>0</v>
      </c>
      <c r="Q18" s="144">
        <f>RANK(P18,P$12:P$26,0)</f>
        <v>1</v>
      </c>
      <c r="R18" s="142"/>
      <c r="S18" s="142"/>
      <c r="T18" s="143">
        <f>(R18+S18)/2</f>
        <v>0</v>
      </c>
      <c r="U18" s="144">
        <f>RANK(T18,T$12:T$26,0)</f>
        <v>1</v>
      </c>
      <c r="V18" s="142"/>
      <c r="W18" s="142"/>
      <c r="X18" s="143">
        <f>(V18+W18)/2</f>
        <v>0</v>
      </c>
      <c r="Y18" s="144">
        <f>RANK(X18,X$12:X$26,0)</f>
        <v>1</v>
      </c>
      <c r="Z18" s="142"/>
      <c r="AA18" s="142"/>
      <c r="AB18" s="143">
        <f>(Z18+AA18)/2</f>
        <v>0</v>
      </c>
      <c r="AC18" s="144">
        <f>RANK(AB18,AB$12:AB$26,0)</f>
        <v>1</v>
      </c>
      <c r="AD18" s="142"/>
      <c r="AE18" s="142"/>
      <c r="AF18" s="143">
        <f>(AD18+AE18)/2</f>
        <v>0</v>
      </c>
      <c r="AG18" s="144">
        <f>RANK(AF18,AF$12:AF$26,0)</f>
        <v>1</v>
      </c>
      <c r="AH18" s="145"/>
      <c r="AI18" s="146">
        <f>(N18+R18+V18+Z18+AD18)/5</f>
        <v>0</v>
      </c>
      <c r="AJ18" s="146">
        <f>(O18+S18+W18+AA18+AE18)/5</f>
        <v>0</v>
      </c>
      <c r="AK18" s="147">
        <f>(AI18+AJ18)/2</f>
        <v>0</v>
      </c>
      <c r="AL18" s="151"/>
    </row>
    <row r="19" spans="1:38" s="78" customFormat="1" ht="42" customHeight="1">
      <c r="A19" s="138">
        <v>8</v>
      </c>
      <c r="B19" s="139">
        <v>0.58055555555555505</v>
      </c>
      <c r="C19" s="69">
        <v>58</v>
      </c>
      <c r="D19" s="87" t="s">
        <v>311</v>
      </c>
      <c r="E19" s="87" t="s">
        <v>312</v>
      </c>
      <c r="F19" s="69">
        <v>10028755</v>
      </c>
      <c r="G19" s="69" t="s">
        <v>37</v>
      </c>
      <c r="H19" s="68" t="s">
        <v>313</v>
      </c>
      <c r="I19" s="69" t="s">
        <v>314</v>
      </c>
      <c r="J19" s="70" t="s">
        <v>315</v>
      </c>
      <c r="K19" s="71" t="s">
        <v>57</v>
      </c>
      <c r="L19" s="71" t="s">
        <v>58</v>
      </c>
      <c r="M19" s="71" t="s">
        <v>107</v>
      </c>
      <c r="N19" s="150"/>
      <c r="O19" s="150"/>
      <c r="P19" s="143">
        <f>(N19+O19)/2</f>
        <v>0</v>
      </c>
      <c r="Q19" s="144">
        <f>RANK(P19,P$12:P$26,0)</f>
        <v>1</v>
      </c>
      <c r="R19" s="142"/>
      <c r="S19" s="142"/>
      <c r="T19" s="143">
        <f>(R19+S19)/2</f>
        <v>0</v>
      </c>
      <c r="U19" s="144">
        <f>RANK(T19,T$12:T$26,0)</f>
        <v>1</v>
      </c>
      <c r="V19" s="142"/>
      <c r="W19" s="142"/>
      <c r="X19" s="143">
        <f>(V19+W19)/2</f>
        <v>0</v>
      </c>
      <c r="Y19" s="144">
        <f>RANK(X19,X$12:X$26,0)</f>
        <v>1</v>
      </c>
      <c r="Z19" s="142"/>
      <c r="AA19" s="142"/>
      <c r="AB19" s="143">
        <f>(Z19+AA19)/2</f>
        <v>0</v>
      </c>
      <c r="AC19" s="144">
        <f>RANK(AB19,AB$12:AB$26,0)</f>
        <v>1</v>
      </c>
      <c r="AD19" s="142"/>
      <c r="AE19" s="142"/>
      <c r="AF19" s="143">
        <f>(AD19+AE19)/2</f>
        <v>0</v>
      </c>
      <c r="AG19" s="144">
        <f>RANK(AF19,AF$12:AF$26,0)</f>
        <v>1</v>
      </c>
      <c r="AH19" s="145"/>
      <c r="AI19" s="146">
        <f>(N19+R19+V19+Z19+AD19)/5</f>
        <v>0</v>
      </c>
      <c r="AJ19" s="146">
        <f>(O19+S19+W19+AA19+AE19)/5</f>
        <v>0</v>
      </c>
      <c r="AK19" s="147">
        <f>(AI19+AJ19)/2</f>
        <v>0</v>
      </c>
      <c r="AL19" s="151"/>
    </row>
    <row r="20" spans="1:38" s="78" customFormat="1" ht="42" customHeight="1">
      <c r="A20" s="153" t="s">
        <v>89</v>
      </c>
      <c r="B20" s="153"/>
      <c r="C20" s="91"/>
      <c r="D20" s="92"/>
      <c r="E20" s="92"/>
      <c r="F20" s="91"/>
      <c r="G20" s="93"/>
      <c r="H20" s="92"/>
      <c r="I20" s="94"/>
      <c r="J20" s="94"/>
      <c r="K20" s="94"/>
      <c r="L20" s="94"/>
      <c r="M20" s="94"/>
      <c r="N20" s="154"/>
      <c r="O20" s="154"/>
      <c r="P20" s="155"/>
      <c r="Q20" s="156"/>
      <c r="R20" s="154"/>
      <c r="S20" s="154"/>
      <c r="T20" s="155"/>
      <c r="U20" s="156"/>
      <c r="V20" s="154"/>
      <c r="W20" s="154"/>
      <c r="X20" s="155"/>
      <c r="Y20" s="156"/>
      <c r="Z20" s="154"/>
      <c r="AA20" s="154"/>
      <c r="AB20" s="155"/>
      <c r="AC20" s="156"/>
      <c r="AD20" s="154"/>
      <c r="AE20" s="154"/>
      <c r="AF20" s="155"/>
      <c r="AG20" s="156"/>
      <c r="AH20" s="157"/>
      <c r="AI20" s="158"/>
      <c r="AJ20" s="158"/>
      <c r="AK20" s="159"/>
      <c r="AL20" s="160"/>
    </row>
    <row r="21" spans="1:38" s="78" customFormat="1" ht="42" customHeight="1">
      <c r="A21" s="138">
        <v>9</v>
      </c>
      <c r="B21" s="139">
        <v>0.59722222222222221</v>
      </c>
      <c r="C21" s="69">
        <v>2</v>
      </c>
      <c r="D21" s="87" t="s">
        <v>316</v>
      </c>
      <c r="E21" s="87" t="s">
        <v>317</v>
      </c>
      <c r="F21" s="69">
        <v>10061493</v>
      </c>
      <c r="G21" s="69" t="s">
        <v>37</v>
      </c>
      <c r="H21" s="68" t="s">
        <v>318</v>
      </c>
      <c r="I21" s="69" t="s">
        <v>319</v>
      </c>
      <c r="J21" s="70" t="s">
        <v>85</v>
      </c>
      <c r="K21" s="71" t="s">
        <v>320</v>
      </c>
      <c r="L21" s="71" t="s">
        <v>321</v>
      </c>
      <c r="M21" s="71" t="s">
        <v>80</v>
      </c>
      <c r="N21" s="150"/>
      <c r="O21" s="150"/>
      <c r="P21" s="143">
        <f>(N21+O21)/2</f>
        <v>0</v>
      </c>
      <c r="Q21" s="144">
        <f>RANK(P21,P$12:P$26,0)</f>
        <v>1</v>
      </c>
      <c r="R21" s="142"/>
      <c r="S21" s="142"/>
      <c r="T21" s="143">
        <f>(R21+S21)/2</f>
        <v>0</v>
      </c>
      <c r="U21" s="144">
        <f>RANK(T21,T$12:T$26,0)</f>
        <v>1</v>
      </c>
      <c r="V21" s="142"/>
      <c r="W21" s="142"/>
      <c r="X21" s="143">
        <f>(V21+W21)/2</f>
        <v>0</v>
      </c>
      <c r="Y21" s="144">
        <f>RANK(X21,X$12:X$26,0)</f>
        <v>1</v>
      </c>
      <c r="Z21" s="142"/>
      <c r="AA21" s="142"/>
      <c r="AB21" s="143">
        <f>(Z21+AA21)/2</f>
        <v>0</v>
      </c>
      <c r="AC21" s="144">
        <f>RANK(AB21,AB$12:AB$26,0)</f>
        <v>1</v>
      </c>
      <c r="AD21" s="142"/>
      <c r="AE21" s="142"/>
      <c r="AF21" s="143">
        <f>(AD21+AE21)/2</f>
        <v>0</v>
      </c>
      <c r="AG21" s="144">
        <f>RANK(AF21,AF$12:AF$26,0)</f>
        <v>1</v>
      </c>
      <c r="AH21" s="145"/>
      <c r="AI21" s="146">
        <f>(N21+R21+V21+Z21+AD21)/5</f>
        <v>0</v>
      </c>
      <c r="AJ21" s="146">
        <f>(O21+S21+W21+AA21+AE21)/5</f>
        <v>0</v>
      </c>
      <c r="AK21" s="147">
        <f>(AI21+AJ21)/2</f>
        <v>0</v>
      </c>
      <c r="AL21" s="151"/>
    </row>
    <row r="22" spans="1:38" s="78" customFormat="1" ht="42" customHeight="1">
      <c r="A22" s="138">
        <v>10</v>
      </c>
      <c r="B22" s="139">
        <v>0.60277777777777775</v>
      </c>
      <c r="C22" s="69">
        <v>5</v>
      </c>
      <c r="D22" s="87" t="s">
        <v>322</v>
      </c>
      <c r="E22" s="87" t="s">
        <v>323</v>
      </c>
      <c r="F22" s="69">
        <v>10088221</v>
      </c>
      <c r="G22" s="65" t="s">
        <v>37</v>
      </c>
      <c r="H22" s="68" t="s">
        <v>324</v>
      </c>
      <c r="I22" s="69" t="s">
        <v>325</v>
      </c>
      <c r="J22" s="70" t="s">
        <v>326</v>
      </c>
      <c r="K22" s="71" t="s">
        <v>114</v>
      </c>
      <c r="L22" s="71" t="s">
        <v>147</v>
      </c>
      <c r="M22" s="71" t="s">
        <v>327</v>
      </c>
      <c r="N22" s="150"/>
      <c r="O22" s="150"/>
      <c r="P22" s="143">
        <f>(N22+O22)/2</f>
        <v>0</v>
      </c>
      <c r="Q22" s="144">
        <f>RANK(P22,P$12:P$26,0)</f>
        <v>1</v>
      </c>
      <c r="R22" s="142"/>
      <c r="S22" s="142"/>
      <c r="T22" s="143">
        <f>(R22+S22)/2</f>
        <v>0</v>
      </c>
      <c r="U22" s="144">
        <f>RANK(T22,T$12:T$26,0)</f>
        <v>1</v>
      </c>
      <c r="V22" s="142"/>
      <c r="W22" s="142"/>
      <c r="X22" s="143">
        <f>(V22+W22)/2</f>
        <v>0</v>
      </c>
      <c r="Y22" s="144">
        <f>RANK(X22,X$12:X$26,0)</f>
        <v>1</v>
      </c>
      <c r="Z22" s="142"/>
      <c r="AA22" s="142"/>
      <c r="AB22" s="143">
        <f>(Z22+AA22)/2</f>
        <v>0</v>
      </c>
      <c r="AC22" s="144">
        <f>RANK(AB22,AB$12:AB$26,0)</f>
        <v>1</v>
      </c>
      <c r="AD22" s="142"/>
      <c r="AE22" s="142"/>
      <c r="AF22" s="143">
        <f>(AD22+AE22)/2</f>
        <v>0</v>
      </c>
      <c r="AG22" s="144">
        <f>RANK(AF22,AF$12:AF$26,0)</f>
        <v>1</v>
      </c>
      <c r="AH22" s="145"/>
      <c r="AI22" s="146">
        <f>(N22+R22+V22+Z22+AD22)/5</f>
        <v>0</v>
      </c>
      <c r="AJ22" s="146">
        <f>(O22+S22+W22+AA22+AE22)/5</f>
        <v>0</v>
      </c>
      <c r="AK22" s="147">
        <f>(AI22+AJ22)/2</f>
        <v>0</v>
      </c>
      <c r="AL22" s="151"/>
    </row>
    <row r="23" spans="1:38" s="78" customFormat="1" ht="42" customHeight="1">
      <c r="A23" s="138">
        <v>11</v>
      </c>
      <c r="B23" s="139">
        <v>0.60833333333333295</v>
      </c>
      <c r="C23" s="65">
        <v>12</v>
      </c>
      <c r="D23" s="66" t="s">
        <v>35</v>
      </c>
      <c r="E23" s="67" t="s">
        <v>36</v>
      </c>
      <c r="F23" s="65">
        <v>10044009</v>
      </c>
      <c r="G23" s="65" t="s">
        <v>37</v>
      </c>
      <c r="H23" s="67" t="s">
        <v>328</v>
      </c>
      <c r="I23" s="65" t="s">
        <v>329</v>
      </c>
      <c r="J23" s="80" t="s">
        <v>330</v>
      </c>
      <c r="K23" s="82" t="s">
        <v>331</v>
      </c>
      <c r="L23" s="71" t="s">
        <v>58</v>
      </c>
      <c r="M23" s="71" t="s">
        <v>43</v>
      </c>
      <c r="N23" s="150"/>
      <c r="O23" s="150"/>
      <c r="P23" s="143">
        <f>(N23+O23)/2</f>
        <v>0</v>
      </c>
      <c r="Q23" s="144">
        <f>RANK(P23,P$12:P$26,0)</f>
        <v>1</v>
      </c>
      <c r="R23" s="142"/>
      <c r="S23" s="142"/>
      <c r="T23" s="143">
        <f>(R23+S23)/2</f>
        <v>0</v>
      </c>
      <c r="U23" s="144">
        <f>RANK(T23,T$12:T$26,0)</f>
        <v>1</v>
      </c>
      <c r="V23" s="142"/>
      <c r="W23" s="142"/>
      <c r="X23" s="143">
        <f>(V23+W23)/2</f>
        <v>0</v>
      </c>
      <c r="Y23" s="144">
        <f>RANK(X23,X$12:X$26,0)</f>
        <v>1</v>
      </c>
      <c r="Z23" s="142"/>
      <c r="AA23" s="142"/>
      <c r="AB23" s="143">
        <f>(Z23+AA23)/2</f>
        <v>0</v>
      </c>
      <c r="AC23" s="144">
        <f>RANK(AB23,AB$12:AB$26,0)</f>
        <v>1</v>
      </c>
      <c r="AD23" s="142"/>
      <c r="AE23" s="142"/>
      <c r="AF23" s="143">
        <f>(AD23+AE23)/2</f>
        <v>0</v>
      </c>
      <c r="AG23" s="144">
        <f>RANK(AF23,AF$12:AF$26,0)</f>
        <v>1</v>
      </c>
      <c r="AH23" s="145"/>
      <c r="AI23" s="146">
        <f>(N23+R23+V23+Z23+AD23)/5</f>
        <v>0</v>
      </c>
      <c r="AJ23" s="146">
        <f>(O23+S23+W23+AA23+AE23)/5</f>
        <v>0</v>
      </c>
      <c r="AK23" s="147">
        <f>(AI23+AJ23)/2</f>
        <v>0</v>
      </c>
      <c r="AL23" s="151"/>
    </row>
    <row r="24" spans="1:38" s="78" customFormat="1" ht="42" customHeight="1">
      <c r="A24" s="138">
        <v>12</v>
      </c>
      <c r="B24" s="139">
        <v>0.61388888888888904</v>
      </c>
      <c r="C24" s="65">
        <v>68</v>
      </c>
      <c r="D24" s="66" t="s">
        <v>332</v>
      </c>
      <c r="E24" s="67" t="s">
        <v>333</v>
      </c>
      <c r="F24" s="65">
        <v>10038850</v>
      </c>
      <c r="G24" s="69" t="s">
        <v>37</v>
      </c>
      <c r="H24" s="67" t="s">
        <v>334</v>
      </c>
      <c r="I24" s="65" t="s">
        <v>335</v>
      </c>
      <c r="J24" s="80" t="s">
        <v>48</v>
      </c>
      <c r="K24" s="82" t="s">
        <v>273</v>
      </c>
      <c r="L24" s="82" t="s">
        <v>274</v>
      </c>
      <c r="M24" s="71" t="s">
        <v>51</v>
      </c>
      <c r="N24" s="150"/>
      <c r="O24" s="150"/>
      <c r="P24" s="143">
        <f>(N24+O24)/2</f>
        <v>0</v>
      </c>
      <c r="Q24" s="144">
        <f>RANK(P24,P$12:P$26,0)</f>
        <v>1</v>
      </c>
      <c r="R24" s="142"/>
      <c r="S24" s="142"/>
      <c r="T24" s="143">
        <f>(R24+S24)/2</f>
        <v>0</v>
      </c>
      <c r="U24" s="144">
        <f>RANK(T24,T$12:T$26,0)</f>
        <v>1</v>
      </c>
      <c r="V24" s="142"/>
      <c r="W24" s="142"/>
      <c r="X24" s="143">
        <f>(V24+W24)/2</f>
        <v>0</v>
      </c>
      <c r="Y24" s="144">
        <f>RANK(X24,X$12:X$26,0)</f>
        <v>1</v>
      </c>
      <c r="Z24" s="142"/>
      <c r="AA24" s="142"/>
      <c r="AB24" s="143">
        <f>(Z24+AA24)/2</f>
        <v>0</v>
      </c>
      <c r="AC24" s="144">
        <f>RANK(AB24,AB$12:AB$26,0)</f>
        <v>1</v>
      </c>
      <c r="AD24" s="142"/>
      <c r="AE24" s="142"/>
      <c r="AF24" s="143">
        <f>(AD24+AE24)/2</f>
        <v>0</v>
      </c>
      <c r="AG24" s="144">
        <f>RANK(AF24,AF$12:AF$26,0)</f>
        <v>1</v>
      </c>
      <c r="AH24" s="145"/>
      <c r="AI24" s="146">
        <f>(N24+R24+V24+Z24+AD24)/5</f>
        <v>0</v>
      </c>
      <c r="AJ24" s="146">
        <f>(O24+S24+W24+AA24+AE24)/5</f>
        <v>0</v>
      </c>
      <c r="AK24" s="147">
        <f>(AI24+AJ24)/2</f>
        <v>0</v>
      </c>
      <c r="AL24" s="161"/>
    </row>
    <row r="25" spans="1:38" s="78" customFormat="1" ht="42" customHeight="1">
      <c r="A25" s="138">
        <v>13</v>
      </c>
      <c r="B25" s="139">
        <v>0.61944444444444402</v>
      </c>
      <c r="C25" s="65">
        <v>28</v>
      </c>
      <c r="D25" s="66" t="s">
        <v>336</v>
      </c>
      <c r="E25" s="67" t="s">
        <v>337</v>
      </c>
      <c r="F25" s="65">
        <v>10008642</v>
      </c>
      <c r="G25" s="65" t="s">
        <v>110</v>
      </c>
      <c r="H25" s="67" t="s">
        <v>338</v>
      </c>
      <c r="I25" s="65" t="s">
        <v>339</v>
      </c>
      <c r="J25" s="70" t="s">
        <v>113</v>
      </c>
      <c r="K25" s="71" t="s">
        <v>273</v>
      </c>
      <c r="L25" s="71" t="s">
        <v>274</v>
      </c>
      <c r="M25" s="71" t="s">
        <v>340</v>
      </c>
      <c r="N25" s="150"/>
      <c r="O25" s="150"/>
      <c r="P25" s="143">
        <f>(N25+O25)/2</f>
        <v>0</v>
      </c>
      <c r="Q25" s="144">
        <f>RANK(P25,P$12:P$26,0)</f>
        <v>1</v>
      </c>
      <c r="R25" s="142"/>
      <c r="S25" s="142"/>
      <c r="T25" s="143">
        <f>(R25+S25)/2</f>
        <v>0</v>
      </c>
      <c r="U25" s="144">
        <f>RANK(T25,T$12:T$26,0)</f>
        <v>1</v>
      </c>
      <c r="V25" s="142"/>
      <c r="W25" s="142"/>
      <c r="X25" s="143">
        <f>(V25+W25)/2</f>
        <v>0</v>
      </c>
      <c r="Y25" s="144">
        <f>RANK(X25,X$12:X$26,0)</f>
        <v>1</v>
      </c>
      <c r="Z25" s="142"/>
      <c r="AA25" s="142"/>
      <c r="AB25" s="143">
        <f>(Z25+AA25)/2</f>
        <v>0</v>
      </c>
      <c r="AC25" s="144">
        <f>RANK(AB25,AB$12:AB$26,0)</f>
        <v>1</v>
      </c>
      <c r="AD25" s="142"/>
      <c r="AE25" s="142"/>
      <c r="AF25" s="143">
        <f>(AD25+AE25)/2</f>
        <v>0</v>
      </c>
      <c r="AG25" s="144">
        <f>RANK(AF25,AF$12:AF$26,0)</f>
        <v>1</v>
      </c>
      <c r="AH25" s="145"/>
      <c r="AI25" s="146">
        <f>(N25+R25+V25+Z25+AD25)/5</f>
        <v>0</v>
      </c>
      <c r="AJ25" s="146">
        <f>(O25+S25+W25+AA25+AE25)/5</f>
        <v>0</v>
      </c>
      <c r="AK25" s="147">
        <f>(AI25+AJ25)/2</f>
        <v>0</v>
      </c>
      <c r="AL25" s="151"/>
    </row>
    <row r="26" spans="1:38" s="78" customFormat="1" ht="42" customHeight="1">
      <c r="A26" s="138">
        <v>14</v>
      </c>
      <c r="B26" s="139">
        <v>0.625</v>
      </c>
      <c r="C26" s="69">
        <v>15</v>
      </c>
      <c r="D26" s="87" t="s">
        <v>81</v>
      </c>
      <c r="E26" s="87" t="s">
        <v>82</v>
      </c>
      <c r="F26" s="69">
        <v>10043898</v>
      </c>
      <c r="G26" s="69" t="s">
        <v>37</v>
      </c>
      <c r="H26" s="68" t="s">
        <v>341</v>
      </c>
      <c r="I26" s="69" t="s">
        <v>342</v>
      </c>
      <c r="J26" s="70" t="s">
        <v>85</v>
      </c>
      <c r="K26" s="71" t="s">
        <v>201</v>
      </c>
      <c r="L26" s="71" t="s">
        <v>42</v>
      </c>
      <c r="M26" s="71" t="s">
        <v>343</v>
      </c>
      <c r="N26" s="150"/>
      <c r="O26" s="150"/>
      <c r="P26" s="143">
        <f>(N26+O26)/2</f>
        <v>0</v>
      </c>
      <c r="Q26" s="144">
        <f>RANK(P26,P$12:P$26,0)</f>
        <v>1</v>
      </c>
      <c r="R26" s="142"/>
      <c r="S26" s="142"/>
      <c r="T26" s="143">
        <f>(R26+S26)/2</f>
        <v>0</v>
      </c>
      <c r="U26" s="144">
        <f>RANK(T26,T$12:T$26,0)</f>
        <v>1</v>
      </c>
      <c r="V26" s="142"/>
      <c r="W26" s="142"/>
      <c r="X26" s="143">
        <f>(V26+W26)/2</f>
        <v>0</v>
      </c>
      <c r="Y26" s="144">
        <f>RANK(X26,X$12:X$26,0)</f>
        <v>1</v>
      </c>
      <c r="Z26" s="142"/>
      <c r="AA26" s="142"/>
      <c r="AB26" s="143">
        <f>(Z26+AA26)/2</f>
        <v>0</v>
      </c>
      <c r="AC26" s="144">
        <f>RANK(AB26,AB$12:AB$26,0)</f>
        <v>1</v>
      </c>
      <c r="AD26" s="142"/>
      <c r="AE26" s="142"/>
      <c r="AF26" s="143">
        <f>(AD26+AE26)/2</f>
        <v>0</v>
      </c>
      <c r="AG26" s="144">
        <f>RANK(AF26,AF$12:AF$26,0)</f>
        <v>1</v>
      </c>
      <c r="AH26" s="145"/>
      <c r="AI26" s="146">
        <f>(N26+R26+V26+Z26+AD26)/5</f>
        <v>0</v>
      </c>
      <c r="AJ26" s="146">
        <f>(O26+S26+W26+AA26+AE26)/5</f>
        <v>0</v>
      </c>
      <c r="AK26" s="147">
        <f>(AI26+AJ26)/2</f>
        <v>0</v>
      </c>
      <c r="AL26" s="151"/>
    </row>
    <row r="27" spans="1:38" s="3" customFormat="1" ht="42" customHeight="1">
      <c r="A27" s="138">
        <v>15</v>
      </c>
      <c r="B27" s="139">
        <v>0.63055555555555498</v>
      </c>
      <c r="C27" s="69">
        <v>8</v>
      </c>
      <c r="D27" s="87" t="s">
        <v>344</v>
      </c>
      <c r="E27" s="87" t="s">
        <v>345</v>
      </c>
      <c r="F27" s="69">
        <v>10029296</v>
      </c>
      <c r="G27" s="69" t="s">
        <v>37</v>
      </c>
      <c r="H27" s="68" t="s">
        <v>346</v>
      </c>
      <c r="I27" s="69" t="s">
        <v>347</v>
      </c>
      <c r="J27" s="70" t="s">
        <v>348</v>
      </c>
      <c r="K27" s="71" t="s">
        <v>211</v>
      </c>
      <c r="L27" s="71" t="s">
        <v>115</v>
      </c>
      <c r="M27" s="71" t="s">
        <v>349</v>
      </c>
      <c r="N27" s="150"/>
      <c r="O27" s="150"/>
      <c r="P27" s="143">
        <f>(N27+O27)/2</f>
        <v>0</v>
      </c>
      <c r="Q27" s="144">
        <f>RANK(P27,P$12:P$26,0)</f>
        <v>1</v>
      </c>
      <c r="R27" s="142"/>
      <c r="S27" s="142"/>
      <c r="T27" s="143">
        <f>(R27+S27)/2</f>
        <v>0</v>
      </c>
      <c r="U27" s="144">
        <f>RANK(T27,T$12:T$26,0)</f>
        <v>1</v>
      </c>
      <c r="V27" s="142"/>
      <c r="W27" s="142"/>
      <c r="X27" s="143">
        <f>(V27+W27)/2</f>
        <v>0</v>
      </c>
      <c r="Y27" s="144">
        <f>RANK(X27,X$12:X$26,0)</f>
        <v>1</v>
      </c>
      <c r="Z27" s="142"/>
      <c r="AA27" s="142"/>
      <c r="AB27" s="143">
        <f>(Z27+AA27)/2</f>
        <v>0</v>
      </c>
      <c r="AC27" s="144">
        <f>RANK(AB27,AB$12:AB$26,0)</f>
        <v>1</v>
      </c>
      <c r="AD27" s="142"/>
      <c r="AE27" s="142"/>
      <c r="AF27" s="143">
        <f>(AD27+AE27)/2</f>
        <v>0</v>
      </c>
      <c r="AG27" s="144">
        <f>RANK(AF27,AF$12:AF$26,0)</f>
        <v>1</v>
      </c>
      <c r="AH27" s="145"/>
      <c r="AI27" s="146">
        <f>(N27+R27+V27+Z27+AD27)/5</f>
        <v>0</v>
      </c>
      <c r="AJ27" s="146">
        <f>(O27+S27+W27+AA27+AE27)/5</f>
        <v>0</v>
      </c>
      <c r="AK27" s="147">
        <f>(AI27+AJ27)/2</f>
        <v>0</v>
      </c>
      <c r="AL27" s="151"/>
    </row>
  </sheetData>
  <mergeCells count="28">
    <mergeCell ref="Z10:AC10"/>
    <mergeCell ref="AD10:AG10"/>
    <mergeCell ref="AH10:AH11"/>
    <mergeCell ref="AI10:AJ10"/>
    <mergeCell ref="AK10:AK11"/>
    <mergeCell ref="AL10:AL11"/>
    <mergeCell ref="K10:K11"/>
    <mergeCell ref="L10:L11"/>
    <mergeCell ref="M10:M11"/>
    <mergeCell ref="N10:Q10"/>
    <mergeCell ref="R10:U10"/>
    <mergeCell ref="V10:Y10"/>
    <mergeCell ref="H8:M8"/>
    <mergeCell ref="A10:A11"/>
    <mergeCell ref="B10:B11"/>
    <mergeCell ref="C10:C11"/>
    <mergeCell ref="D10:E11"/>
    <mergeCell ref="F10:F11"/>
    <mergeCell ref="G10:G11"/>
    <mergeCell ref="H10:H11"/>
    <mergeCell ref="I10:I11"/>
    <mergeCell ref="J10:J11"/>
    <mergeCell ref="A1:AL1"/>
    <mergeCell ref="A2:AL2"/>
    <mergeCell ref="A3:AL3"/>
    <mergeCell ref="A4:AL4"/>
    <mergeCell ref="H6:T6"/>
    <mergeCell ref="H7:T7"/>
  </mergeCells>
  <printOptions horizontalCentered="1"/>
  <pageMargins left="0.15748031496062992" right="0.27559055118110237" top="0.15748031496062992" bottom="0.19685039370078741" header="0.11811023622047245" footer="0.11811023622047245"/>
  <pageSetup paperSize="9" scale="61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GP</vt:lpstr>
      <vt:lpstr>КЮР ЮШ</vt:lpstr>
      <vt:lpstr>КЮР СП1</vt:lpstr>
      <vt:lpstr>GP!Заголовки_для_печати</vt:lpstr>
      <vt:lpstr>GP!Область_печати</vt:lpstr>
      <vt:lpstr>'КЮР СП1'!Область_печати</vt:lpstr>
      <vt:lpstr>'КЮР ЮШ'!Область_печати</vt:lpstr>
    </vt:vector>
  </TitlesOfParts>
  <Company>DG Win&amp;Soft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2013-09-06T15:05:08Z</dcterms:created>
  <dcterms:modified xsi:type="dcterms:W3CDTF">2013-09-06T15:06:19Z</dcterms:modified>
</cp:coreProperties>
</file>