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0730" windowHeight="11160" firstSheet="5" activeTab="8"/>
  </bookViews>
  <sheets>
    <sheet name="СТАРТ" sheetId="21" state="hidden" r:id="rId1"/>
    <sheet name="Тест-посадка!" sheetId="16" state="hidden" r:id="rId2"/>
    <sheet name="Старт Начинающие" sheetId="18" state="hidden" r:id="rId3"/>
    <sheet name="Старт ППА" sheetId="15" state="hidden" r:id="rId4"/>
    <sheet name="Старт КПД" sheetId="14" state="hidden" r:id="rId5"/>
    <sheet name="ППДА" sheetId="24" r:id="rId6"/>
    <sheet name="КПД" sheetId="27" r:id="rId7"/>
    <sheet name="Начинающие" sheetId="17" r:id="rId8"/>
    <sheet name="ППЮ" sheetId="13" r:id="rId9"/>
    <sheet name="КПЮ " sheetId="2" state="hidden" r:id="rId10"/>
    <sheet name="ППАД" sheetId="3" state="hidden" r:id="rId11"/>
    <sheet name="Лист1" sheetId="6" state="hidden" r:id="rId12"/>
    <sheet name="ЕДНВ" sheetId="7" state="hidden" r:id="rId13"/>
    <sheet name="Люб." sheetId="8" state="hidden" r:id="rId14"/>
  </sheets>
  <definedNames>
    <definedName name="__паспорта_ФКСР_лошади">#REF!</definedName>
    <definedName name="_xlnm.Print_Area" localSheetId="6">'КПД'!$A$1:$R$18</definedName>
    <definedName name="_xlnm.Print_Area" localSheetId="9">'КПЮ '!$A$1:$F$11</definedName>
    <definedName name="_xlnm.Print_Area" localSheetId="7">'Начинающие'!$A$1:$P$11</definedName>
    <definedName name="_xlnm.Print_Area" localSheetId="10">'ППАД'!$A$1:$I$23</definedName>
    <definedName name="_xlnm.Print_Area" localSheetId="5">'ППДА'!$A$1:$S$20</definedName>
    <definedName name="_xlnm.Print_Area" localSheetId="8">'ППЮ'!$A$1:$P$11</definedName>
    <definedName name="_xlnm.Print_Area" localSheetId="0">'СТАРТ'!$A$1:$I$24</definedName>
    <definedName name="СП__1">#REF!</definedName>
    <definedName name="СП__2">#REF!</definedName>
  </definedNames>
  <calcPr calcId="181029"/>
  <extLst/>
</workbook>
</file>

<file path=xl/sharedStrings.xml><?xml version="1.0" encoding="utf-8"?>
<sst xmlns="http://schemas.openxmlformats.org/spreadsheetml/2006/main" count="549" uniqueCount="170">
  <si>
    <r>
      <t xml:space="preserve">Фамилия, </t>
    </r>
    <r>
      <rPr>
        <i/>
        <sz val="9"/>
        <rFont val="Arial"/>
        <family val="2"/>
      </rPr>
      <t>имя всадника</t>
    </r>
  </si>
  <si>
    <t>№ чл.билета</t>
  </si>
  <si>
    <r>
      <t>Кличка лошади, г.р.,</t>
    </r>
    <r>
      <rPr>
        <i/>
        <sz val="9"/>
        <rFont val="Arial"/>
        <family val="2"/>
      </rPr>
      <t xml:space="preserve"> масть, пол, порода, отец, место рождения</t>
    </r>
  </si>
  <si>
    <t>Клуб, регион</t>
  </si>
  <si>
    <t>Главный судья</t>
  </si>
  <si>
    <t>Главный секретарь</t>
  </si>
  <si>
    <t>№ п/п</t>
  </si>
  <si>
    <t>1ю</t>
  </si>
  <si>
    <t>б/р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</si>
  <si>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</si>
  <si>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</si>
  <si>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Разряд, звание</t>
  </si>
  <si>
    <t>МО,Серпуховский район, д.Дракино КСК "Пегас"</t>
  </si>
  <si>
    <t>д</t>
  </si>
  <si>
    <t>КСК "Пегас"</t>
  </si>
  <si>
    <t>КОРНЕЕВА Яна</t>
  </si>
  <si>
    <t>ВОЙЦЕХОВСКАЯ Екатерина</t>
  </si>
  <si>
    <t>Предварительный Приз А.Дети.</t>
  </si>
  <si>
    <t>Е</t>
  </si>
  <si>
    <t>С</t>
  </si>
  <si>
    <t>М</t>
  </si>
  <si>
    <t>Ошибки</t>
  </si>
  <si>
    <t>Всего
баллов</t>
  </si>
  <si>
    <t>Общие оценки</t>
  </si>
  <si>
    <t>Всего
%</t>
  </si>
  <si>
    <t>баллы</t>
  </si>
  <si>
    <t>%</t>
  </si>
  <si>
    <t>место</t>
  </si>
  <si>
    <t>Полемика-06, гнед., коб., помесь</t>
  </si>
  <si>
    <t>Бодрый-мер.,вор.,Карачаевская</t>
  </si>
  <si>
    <t>Франке-08, гнед., мер., тракен.</t>
  </si>
  <si>
    <t>АНТИПИНА Анастасия</t>
  </si>
  <si>
    <t>КОЛГИНА Мария</t>
  </si>
  <si>
    <t>КОЛГИНА Анна</t>
  </si>
  <si>
    <t>АРТЕМЬЕВА Мария</t>
  </si>
  <si>
    <t>ИВАНОВА Алла</t>
  </si>
  <si>
    <t>Набег-09,вор.,мер.,Орлов.р.</t>
  </si>
  <si>
    <t>Прелесть-03,сер.,коб.,Н/Ч Орловская</t>
  </si>
  <si>
    <t>Нора-00, коб.,вор.,Терская</t>
  </si>
  <si>
    <t>л</t>
  </si>
  <si>
    <t>КОЛГИНА Елизавета</t>
  </si>
  <si>
    <t>Эмбарго-00, мер., вор., УВП</t>
  </si>
  <si>
    <t>ТУРКИНА Софья</t>
  </si>
  <si>
    <t>Амбиция-13.,коб.,гнед.,Латвийская пом.</t>
  </si>
  <si>
    <t>ЛАЧИНЯН Александр</t>
  </si>
  <si>
    <t xml:space="preserve">ЛЕБЕДЕВА Ангелина </t>
  </si>
  <si>
    <t>Пепси-12,коб., вор., Спортивная помесь.</t>
  </si>
  <si>
    <t>ВОЛЖАНКИН Евгений</t>
  </si>
  <si>
    <t>Линкольн-13, жер.,савр-бул., Белорусская упряж.</t>
  </si>
  <si>
    <t>ВАСИЛЬЧЕНКО Татьяна</t>
  </si>
  <si>
    <t>мл</t>
  </si>
  <si>
    <t>ДЖУРАЕВА Сабина</t>
  </si>
  <si>
    <t>Гитано Геф-15, мер.,гнед., андал.,Лимено LVI, Калуж.обл.</t>
  </si>
  <si>
    <t>Боксёр-01, т.-гнед.,мер.,Англо.буден.</t>
  </si>
  <si>
    <t>Командный Приз.Юноши.</t>
  </si>
  <si>
    <t>ВОРОБЬЕВА Екатерина</t>
  </si>
  <si>
    <t>ШЕЛЕПИНА Мария</t>
  </si>
  <si>
    <t>Элегантный-13, жер., сер., Тракененская. Тверская обл.</t>
  </si>
  <si>
    <t>ч/в Москва</t>
  </si>
  <si>
    <t>ч/в</t>
  </si>
  <si>
    <t>МАТВЕЕВА Евгения</t>
  </si>
  <si>
    <t>мс</t>
  </si>
  <si>
    <t>Соревнования по выездке на призы КСК "Пегас"</t>
  </si>
  <si>
    <t xml:space="preserve">Kefir-15., мер., гнед., KWPN, </t>
  </si>
  <si>
    <t>Езда для начинающих всадников.</t>
  </si>
  <si>
    <t>Любительская езда. 2 уровень.</t>
  </si>
  <si>
    <t>Судьи: Е - Хромова О., 1К  (Москва); С - Цветаева С.Н., ВК (Москва); М - Ашихмина Е., ВК (Московская обл.)</t>
  </si>
  <si>
    <t>14.06.2019г</t>
  </si>
  <si>
    <t>14.06.2019г.</t>
  </si>
  <si>
    <t>МЯЧЕНКОВ Андрей</t>
  </si>
  <si>
    <t>МО, КСК "Пегас"</t>
  </si>
  <si>
    <t>Цветаева С.Н.</t>
  </si>
  <si>
    <t>Колгина Мария -08</t>
  </si>
  <si>
    <t>Колгина Анна -10</t>
  </si>
  <si>
    <t>Разряд</t>
  </si>
  <si>
    <t>Антипина Анастасия - 09</t>
  </si>
  <si>
    <t>Полемика - гнед., коб., б/п</t>
  </si>
  <si>
    <r>
      <t xml:space="preserve">Фамилия, </t>
    </r>
    <r>
      <rPr>
        <sz val="10"/>
        <rFont val="Times New Roman"/>
        <family val="1"/>
      </rPr>
      <t>имя всадника</t>
    </r>
  </si>
  <si>
    <r>
      <t>Кличка лошади, г.р.,</t>
    </r>
    <r>
      <rPr>
        <sz val="10"/>
        <rFont val="Times New Roman"/>
        <family val="1"/>
      </rPr>
      <t xml:space="preserve"> масть, пол, порода, отец, место рождения</t>
    </r>
  </si>
  <si>
    <t>Командный приз.Дети.</t>
  </si>
  <si>
    <t>Предварительный приз А.Дети.</t>
  </si>
  <si>
    <t>Бодрый-11, вор.,мер.,Карачаевская</t>
  </si>
  <si>
    <t>Нора - 00, коб.,вор.,Терская</t>
  </si>
  <si>
    <t>Актель-12, солов.,коб.,Арабо-пони</t>
  </si>
  <si>
    <t>Войцеховская Екатерина-08</t>
  </si>
  <si>
    <t>Тест для начинающих всадников</t>
  </si>
  <si>
    <t>Толстая Анна</t>
  </si>
  <si>
    <t>Корнеева Яна</t>
  </si>
  <si>
    <t>Общий зачёт</t>
  </si>
  <si>
    <t>Зачёт для детей</t>
  </si>
  <si>
    <t>Хампия-01., коб.,вор.,Тракен.</t>
  </si>
  <si>
    <t>Нюкова Ирина</t>
  </si>
  <si>
    <t>Тест-посадка для начинающих всадников с хэндлером</t>
  </si>
  <si>
    <t>Байцаева Ольга</t>
  </si>
  <si>
    <t>Время</t>
  </si>
  <si>
    <t>о</t>
  </si>
  <si>
    <t>Зачёт</t>
  </si>
  <si>
    <t>Перерыв 10 минут</t>
  </si>
  <si>
    <t>Такт-15, мер., бул., Спорт.помесь</t>
  </si>
  <si>
    <t>Хризантема-94.,коб., сер. Спорт.помесь</t>
  </si>
  <si>
    <t>Демина Вероника-16</t>
  </si>
  <si>
    <t>Предварительный приз А.Дети</t>
  </si>
  <si>
    <t>Забава-коб, сер. Спорт.помесь</t>
  </si>
  <si>
    <t>Весна идёт! Весне дорогу!</t>
  </si>
  <si>
    <t>Спортсмены - любители</t>
  </si>
  <si>
    <t xml:space="preserve">Судьи: Н - Ашихмина Е.А.; С - Цветаева С.Н.; В - Хромова О.Ю.; </t>
  </si>
  <si>
    <t>Зачёт для спортсменов - любителей</t>
  </si>
  <si>
    <t>Тест - посадка для начинающих</t>
  </si>
  <si>
    <t>19.05.2022г..</t>
  </si>
  <si>
    <t>С (техника исполнения)</t>
  </si>
  <si>
    <t>Ошибки в схеме</t>
  </si>
  <si>
    <t>Прочие ошибки</t>
  </si>
  <si>
    <t>Посадка</t>
  </si>
  <si>
    <t>Ср-ва управления</t>
  </si>
  <si>
    <t>Точность</t>
  </si>
  <si>
    <t>Общее впечатление</t>
  </si>
  <si>
    <t>Итого баллы</t>
  </si>
  <si>
    <t>Место</t>
  </si>
  <si>
    <t>Баллы</t>
  </si>
  <si>
    <t>Федорова Ю.Н.</t>
  </si>
  <si>
    <t>Безрукова Инна</t>
  </si>
  <si>
    <t>Рубежная Анна</t>
  </si>
  <si>
    <t>Рег № ФКСР</t>
  </si>
  <si>
    <t>Номер паспорта ФКСР</t>
  </si>
  <si>
    <t>на оформ.</t>
  </si>
  <si>
    <t>Благовест-14, гнед.,мер.,Карачаевская</t>
  </si>
  <si>
    <t>035490</t>
  </si>
  <si>
    <t>038608</t>
  </si>
  <si>
    <t>018710</t>
  </si>
  <si>
    <t>027609</t>
  </si>
  <si>
    <t>125503</t>
  </si>
  <si>
    <t>ПРЕДВАРИТЕЛЬНЫЕ СТАРТОВЫЕ</t>
  </si>
  <si>
    <t>003206</t>
  </si>
  <si>
    <t>022348</t>
  </si>
  <si>
    <t>0016477</t>
  </si>
  <si>
    <t>003205</t>
  </si>
  <si>
    <t>Технические результаты</t>
  </si>
  <si>
    <t>Всего баллов</t>
  </si>
  <si>
    <t>н</t>
  </si>
  <si>
    <t>Н</t>
  </si>
  <si>
    <t>B (качество исполнения)</t>
  </si>
  <si>
    <t>Командный приз. Дети.</t>
  </si>
  <si>
    <t>Зачёт ддля детей</t>
  </si>
  <si>
    <t>Джураева С.Ш.</t>
  </si>
  <si>
    <t xml:space="preserve">Джураева С.Ш. </t>
  </si>
  <si>
    <t>Предварительный приз. Юноши.</t>
  </si>
  <si>
    <t>Васильченко Татьяна</t>
  </si>
  <si>
    <t>Kefir-15, мер.,гнед.,KVPN. Голландия.</t>
  </si>
  <si>
    <t>Тамплиер-14, мер.,рыж. Донская. Россиия</t>
  </si>
  <si>
    <t>002269</t>
  </si>
  <si>
    <t>022346</t>
  </si>
  <si>
    <t>10.09.2022г..</t>
  </si>
  <si>
    <t>10.09.2022г.</t>
  </si>
  <si>
    <t xml:space="preserve">Судьи: Н - Ашихмина Е.А.;  В - Петушкова Л.В.;   </t>
  </si>
  <si>
    <t>Адмирал-</t>
  </si>
  <si>
    <t>Рубежная Анна-</t>
  </si>
  <si>
    <t>017608</t>
  </si>
  <si>
    <t>искл</t>
  </si>
  <si>
    <t xml:space="preserve">Петушкова Л.В. </t>
  </si>
  <si>
    <t>Предварительный приз.Юноши.</t>
  </si>
  <si>
    <t>ч\в</t>
  </si>
  <si>
    <t>Петушкова Л.В.</t>
  </si>
  <si>
    <t>Судьи: В - Ашихмина Е.А., С - Петушкова Л.В.;</t>
  </si>
  <si>
    <t xml:space="preserve">Судьи: В - Ашихмина Е.А., С -  Петушкова Л.В.; </t>
  </si>
  <si>
    <t>Судьи:  С - Петушкова; В - Ашихмина Е., М - Цветаева С.</t>
  </si>
  <si>
    <t>Судьи: Е - Ашихмина Е.А.; С - Петушкова Л.В;</t>
  </si>
  <si>
    <t xml:space="preserve">Главный судья </t>
  </si>
  <si>
    <t>Предварительный приз А. Дети</t>
  </si>
  <si>
    <t>Вып.норм.</t>
  </si>
  <si>
    <t>3ю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</si>
</sst>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&quot;р.&quot;_-;\-* #,##0.00&quot;р.&quot;_-;_-* \-??&quot;р.&quot;_-;_-@_-"/>
    <numFmt numFmtId="166" formatCode="0.000"/>
    <numFmt numFmtId="167" formatCode="0.000%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b/>
      <sz val="24"/>
      <color indexed="8"/>
      <name val="Times New Roman"/>
      <family val="1"/>
    </font>
    <font>
      <sz val="10"/>
      <color indexed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20"/>
      <color theme="1"/>
      <name val="Monotype Corsiva"/>
      <family val="4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26"/>
      <color theme="1"/>
      <name val="Monotype Corsiva"/>
      <family val="4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sz val="14"/>
      <name val="Times New Roman"/>
      <family val="1"/>
    </font>
    <font>
      <b/>
      <sz val="7"/>
      <color theme="1"/>
      <name val="Times New Roman"/>
      <family val="1"/>
    </font>
    <font>
      <b/>
      <sz val="7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rgb="FF505050"/>
      </left>
      <right style="thin"/>
      <top style="thin">
        <color rgb="FF505050"/>
      </top>
      <bottom style="thin">
        <color rgb="FF505050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27" fillId="3" borderId="0" applyNumberFormat="0" applyBorder="0" applyAlignment="0" applyProtection="0"/>
    <xf numFmtId="0" fontId="19" fillId="21" borderId="1" applyNumberFormat="0" applyAlignment="0" applyProtection="0"/>
    <xf numFmtId="0" fontId="24" fillId="41" borderId="2" applyNumberFormat="0" applyAlignment="0" applyProtection="0"/>
    <xf numFmtId="0" fontId="3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6" fillId="24" borderId="0" applyNumberFormat="0" applyBorder="0" applyAlignment="0" applyProtection="0"/>
    <xf numFmtId="0" fontId="3" fillId="12" borderId="7" applyNumberFormat="0" applyFont="0" applyAlignment="0" applyProtection="0"/>
    <xf numFmtId="0" fontId="18" fillId="21" borderId="8" applyNumberFormat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28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6" fillId="45" borderId="0" applyNumberFormat="0" applyBorder="0" applyAlignment="0" applyProtection="0"/>
    <xf numFmtId="0" fontId="16" fillId="39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7" fillId="15" borderId="1" applyNumberFormat="0" applyAlignment="0" applyProtection="0"/>
    <xf numFmtId="0" fontId="17" fillId="7" borderId="1" applyNumberFormat="0" applyAlignment="0" applyProtection="0"/>
    <xf numFmtId="0" fontId="18" fillId="48" borderId="8" applyNumberFormat="0" applyAlignment="0" applyProtection="0"/>
    <xf numFmtId="0" fontId="18" fillId="9" borderId="8" applyNumberFormat="0" applyAlignment="0" applyProtection="0"/>
    <xf numFmtId="0" fontId="19" fillId="48" borderId="1" applyNumberFormat="0" applyAlignment="0" applyProtection="0"/>
    <xf numFmtId="0" fontId="19" fillId="9" borderId="1" applyNumberFormat="0" applyAlignment="0" applyProtection="0"/>
    <xf numFmtId="165" fontId="32" fillId="0" borderId="0" applyFill="0" applyBorder="0" applyAlignment="0" applyProtection="0"/>
    <xf numFmtId="0" fontId="20" fillId="0" borderId="3" applyNumberFormat="0" applyFill="0" applyAlignment="0" applyProtection="0"/>
    <xf numFmtId="0" fontId="33" fillId="0" borderId="10" applyNumberFormat="0" applyFill="0" applyAlignment="0" applyProtection="0"/>
    <xf numFmtId="0" fontId="21" fillId="0" borderId="4" applyNumberFormat="0" applyFill="0" applyAlignment="0" applyProtection="0"/>
    <xf numFmtId="0" fontId="34" fillId="0" borderId="4" applyNumberFormat="0" applyFill="0" applyAlignment="0" applyProtection="0"/>
    <xf numFmtId="0" fontId="22" fillId="0" borderId="5" applyNumberFormat="0" applyFill="0" applyAlignment="0" applyProtection="0"/>
    <xf numFmtId="0" fontId="3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12" applyNumberFormat="0" applyFill="0" applyAlignment="0" applyProtection="0"/>
    <xf numFmtId="0" fontId="24" fillId="49" borderId="2" applyNumberFormat="0" applyAlignment="0" applyProtection="0"/>
    <xf numFmtId="0" fontId="24" fillId="41" borderId="2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51" borderId="7" applyNumberFormat="0" applyAlignment="0" applyProtection="0"/>
    <xf numFmtId="0" fontId="7" fillId="12" borderId="7" applyNumberFormat="0" applyFont="0" applyAlignment="0" applyProtection="0"/>
    <xf numFmtId="9" fontId="3" fillId="0" borderId="0" applyFill="0" applyBorder="0" applyAlignment="0" applyProtection="0"/>
    <xf numFmtId="9" fontId="7" fillId="0" borderId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</cellStyleXfs>
  <cellXfs count="306">
    <xf numFmtId="0" fontId="0" fillId="0" borderId="0" xfId="0"/>
    <xf numFmtId="49" fontId="8" fillId="0" borderId="13" xfId="199" applyNumberFormat="1" applyFont="1" applyFill="1" applyBorder="1" applyAlignment="1">
      <alignment horizontal="center" vertical="center" wrapText="1"/>
      <protection/>
    </xf>
    <xf numFmtId="0" fontId="0" fillId="0" borderId="13" xfId="0" applyBorder="1"/>
    <xf numFmtId="0" fontId="0" fillId="0" borderId="0" xfId="0" applyBorder="1" applyAlignment="1">
      <alignment/>
    </xf>
    <xf numFmtId="0" fontId="9" fillId="0" borderId="0" xfId="197" applyFont="1" applyFill="1" applyBorder="1" applyAlignment="1">
      <alignment vertical="center"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3" xfId="177" applyFont="1" applyFill="1" applyBorder="1" applyAlignment="1">
      <alignment horizontal="center" vertical="center" wrapText="1"/>
      <protection/>
    </xf>
    <xf numFmtId="0" fontId="12" fillId="0" borderId="13" xfId="196" applyFont="1" applyFill="1" applyBorder="1" applyAlignment="1">
      <alignment horizontal="center" vertical="center" wrapText="1"/>
      <protection/>
    </xf>
    <xf numFmtId="0" fontId="49" fillId="52" borderId="13" xfId="194" applyFont="1" applyFill="1" applyBorder="1" applyAlignment="1">
      <alignment horizontal="center" vertical="center"/>
      <protection/>
    </xf>
    <xf numFmtId="0" fontId="49" fillId="52" borderId="13" xfId="194" applyFont="1" applyFill="1" applyBorder="1" applyAlignment="1">
      <alignment horizontal="center" vertical="center" wrapText="1"/>
      <protection/>
    </xf>
    <xf numFmtId="0" fontId="14" fillId="0" borderId="13" xfId="195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3" xfId="195" applyFont="1" applyBorder="1" applyAlignment="1" applyProtection="1">
      <alignment horizontal="left" vertical="center" wrapText="1"/>
      <protection locked="0"/>
    </xf>
    <xf numFmtId="0" fontId="50" fillId="53" borderId="13" xfId="0" applyFont="1" applyFill="1" applyBorder="1" applyAlignment="1">
      <alignment horizontal="left" vertical="center"/>
    </xf>
    <xf numFmtId="0" fontId="10" fillId="53" borderId="13" xfId="177" applyFont="1" applyFill="1" applyBorder="1" applyAlignment="1">
      <alignment horizontal="center" vertical="center" wrapText="1"/>
      <protection/>
    </xf>
    <xf numFmtId="0" fontId="50" fillId="53" borderId="14" xfId="195" applyFont="1" applyFill="1" applyBorder="1" applyAlignment="1" applyProtection="1">
      <alignment vertical="center" wrapText="1"/>
      <protection locked="0"/>
    </xf>
    <xf numFmtId="0" fontId="14" fillId="53" borderId="13" xfId="177" applyFont="1" applyFill="1" applyBorder="1" applyAlignment="1">
      <alignment horizontal="left" vertical="center" wrapText="1"/>
      <protection/>
    </xf>
    <xf numFmtId="0" fontId="14" fillId="0" borderId="13" xfId="196" applyFont="1" applyFill="1" applyBorder="1" applyAlignment="1">
      <alignment horizontal="left" vertical="center" wrapText="1"/>
      <protection/>
    </xf>
    <xf numFmtId="49" fontId="44" fillId="0" borderId="13" xfId="199" applyNumberFormat="1" applyFont="1" applyFill="1" applyBorder="1" applyAlignment="1">
      <alignment horizontal="center" vertical="center" wrapText="1"/>
      <protection/>
    </xf>
    <xf numFmtId="0" fontId="45" fillId="53" borderId="13" xfId="177" applyFont="1" applyFill="1" applyBorder="1" applyAlignment="1">
      <alignment horizontal="center" vertical="center" wrapText="1"/>
      <protection/>
    </xf>
    <xf numFmtId="0" fontId="45" fillId="0" borderId="13" xfId="177" applyFont="1" applyFill="1" applyBorder="1" applyAlignment="1">
      <alignment horizontal="center" vertical="center" wrapText="1"/>
      <protection/>
    </xf>
    <xf numFmtId="0" fontId="49" fillId="52" borderId="13" xfId="194" applyFont="1" applyFill="1" applyBorder="1" applyAlignment="1">
      <alignment horizontal="center" vertical="center" wrapText="1"/>
      <protection/>
    </xf>
    <xf numFmtId="0" fontId="49" fillId="52" borderId="13" xfId="194" applyFont="1" applyFill="1" applyBorder="1" applyAlignment="1">
      <alignment horizontal="center" vertical="center"/>
      <protection/>
    </xf>
    <xf numFmtId="0" fontId="4" fillId="52" borderId="15" xfId="197" applyFont="1" applyFill="1" applyBorder="1" applyAlignment="1">
      <alignment horizontal="center" vertical="center" textRotation="90" wrapText="1"/>
      <protection/>
    </xf>
    <xf numFmtId="0" fontId="4" fillId="52" borderId="16" xfId="197" applyFont="1" applyFill="1" applyBorder="1" applyAlignment="1">
      <alignment horizontal="center" vertical="center" textRotation="90" wrapText="1"/>
      <protection/>
    </xf>
    <xf numFmtId="0" fontId="51" fillId="0" borderId="13" xfId="0" applyFont="1" applyBorder="1"/>
    <xf numFmtId="0" fontId="45" fillId="0" borderId="13" xfId="197" applyFont="1" applyFill="1" applyBorder="1" applyAlignment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11" fillId="0" borderId="13" xfId="199" applyFont="1" applyFill="1" applyBorder="1" applyAlignment="1">
      <alignment horizontal="left" vertical="center" wrapText="1"/>
      <protection/>
    </xf>
    <xf numFmtId="0" fontId="14" fillId="0" borderId="13" xfId="199" applyFont="1" applyFill="1" applyBorder="1" applyAlignment="1">
      <alignment horizontal="left" vertical="center" wrapText="1"/>
      <protection/>
    </xf>
    <xf numFmtId="0" fontId="50" fillId="53" borderId="16" xfId="0" applyFont="1" applyFill="1" applyBorder="1" applyAlignment="1">
      <alignment horizontal="left" vertical="center" wrapText="1"/>
    </xf>
    <xf numFmtId="0" fontId="50" fillId="53" borderId="13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49" fontId="15" fillId="0" borderId="13" xfId="198" applyNumberFormat="1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/>
    </xf>
    <xf numFmtId="0" fontId="46" fillId="0" borderId="13" xfId="199" applyFont="1" applyFill="1" applyBorder="1" applyAlignment="1">
      <alignment horizontal="left" vertical="center" wrapText="1"/>
      <protection/>
    </xf>
    <xf numFmtId="0" fontId="46" fillId="53" borderId="13" xfId="177" applyFont="1" applyFill="1" applyBorder="1" applyAlignment="1">
      <alignment horizontal="left" vertical="center" wrapText="1"/>
      <protection/>
    </xf>
    <xf numFmtId="0" fontId="46" fillId="0" borderId="17" xfId="199" applyFont="1" applyFill="1" applyBorder="1" applyAlignment="1">
      <alignment horizontal="left" vertical="center" wrapText="1"/>
      <protection/>
    </xf>
    <xf numFmtId="0" fontId="46" fillId="53" borderId="17" xfId="177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9" fillId="0" borderId="0" xfId="197" applyFont="1" applyAlignment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11" fillId="0" borderId="0" xfId="199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12" fillId="0" borderId="0" xfId="196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/>
    </xf>
    <xf numFmtId="2" fontId="52" fillId="0" borderId="1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166" fontId="52" fillId="0" borderId="13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54" borderId="13" xfId="194" applyFont="1" applyFill="1" applyBorder="1" applyAlignment="1">
      <alignment horizontal="center" vertical="center"/>
      <protection/>
    </xf>
    <xf numFmtId="0" fontId="49" fillId="54" borderId="13" xfId="194" applyFont="1" applyFill="1" applyBorder="1" applyAlignment="1">
      <alignment horizontal="center" vertical="center" textRotation="90" wrapText="1"/>
      <protection/>
    </xf>
    <xf numFmtId="0" fontId="49" fillId="54" borderId="15" xfId="194" applyFont="1" applyFill="1" applyBorder="1" applyAlignment="1">
      <alignment horizontal="center" vertical="center"/>
      <protection/>
    </xf>
    <xf numFmtId="0" fontId="49" fillId="54" borderId="15" xfId="194" applyFont="1" applyFill="1" applyBorder="1" applyAlignment="1">
      <alignment horizontal="center" vertical="center" textRotation="90" wrapText="1"/>
      <protection/>
    </xf>
    <xf numFmtId="164" fontId="52" fillId="54" borderId="13" xfId="0" applyNumberFormat="1" applyFont="1" applyFill="1" applyBorder="1" applyAlignment="1">
      <alignment horizontal="center" vertical="center"/>
    </xf>
    <xf numFmtId="0" fontId="52" fillId="53" borderId="13" xfId="0" applyFont="1" applyFill="1" applyBorder="1" applyAlignment="1">
      <alignment horizontal="center" vertical="center"/>
    </xf>
    <xf numFmtId="166" fontId="52" fillId="53" borderId="13" xfId="0" applyNumberFormat="1" applyFont="1" applyFill="1" applyBorder="1" applyAlignment="1">
      <alignment horizontal="center" vertical="center"/>
    </xf>
    <xf numFmtId="0" fontId="52" fillId="53" borderId="13" xfId="0" applyNumberFormat="1" applyFont="1" applyFill="1" applyBorder="1" applyAlignment="1">
      <alignment horizontal="center" vertical="center"/>
    </xf>
    <xf numFmtId="0" fontId="52" fillId="53" borderId="16" xfId="0" applyFont="1" applyFill="1" applyBorder="1" applyAlignment="1">
      <alignment horizontal="center" vertical="center"/>
    </xf>
    <xf numFmtId="164" fontId="52" fillId="53" borderId="16" xfId="0" applyNumberFormat="1" applyFont="1" applyFill="1" applyBorder="1" applyAlignment="1">
      <alignment horizontal="center" vertical="center"/>
    </xf>
    <xf numFmtId="166" fontId="52" fillId="53" borderId="16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6" fillId="0" borderId="13" xfId="195" applyFont="1" applyBorder="1" applyAlignment="1" applyProtection="1">
      <alignment horizontal="left" vertical="center" wrapText="1"/>
      <protection locked="0"/>
    </xf>
    <xf numFmtId="0" fontId="7" fillId="0" borderId="13" xfId="196" applyFont="1" applyFill="1" applyBorder="1" applyAlignment="1">
      <alignment horizontal="center" vertical="center" wrapText="1"/>
      <protection/>
    </xf>
    <xf numFmtId="0" fontId="46" fillId="0" borderId="13" xfId="196" applyFont="1" applyFill="1" applyBorder="1" applyAlignment="1">
      <alignment horizontal="left" vertical="center" wrapText="1"/>
      <protection/>
    </xf>
    <xf numFmtId="0" fontId="56" fillId="53" borderId="13" xfId="195" applyFont="1" applyFill="1" applyBorder="1" applyAlignment="1" applyProtection="1">
      <alignment vertical="center" wrapText="1"/>
      <protection locked="0"/>
    </xf>
    <xf numFmtId="0" fontId="56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1" fillId="0" borderId="0" xfId="0" applyFont="1"/>
    <xf numFmtId="0" fontId="47" fillId="0" borderId="0" xfId="197" applyFont="1" applyAlignment="1">
      <alignment vertical="center"/>
      <protection/>
    </xf>
    <xf numFmtId="0" fontId="51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6" fillId="0" borderId="18" xfId="199" applyFont="1" applyFill="1" applyBorder="1" applyAlignment="1">
      <alignment horizontal="left" vertical="center" wrapText="1"/>
      <protection/>
    </xf>
    <xf numFmtId="0" fontId="51" fillId="0" borderId="0" xfId="0" applyFont="1" applyBorder="1"/>
    <xf numFmtId="0" fontId="56" fillId="0" borderId="0" xfId="0" applyFont="1" applyBorder="1" applyAlignment="1">
      <alignment vertical="center"/>
    </xf>
    <xf numFmtId="0" fontId="47" fillId="0" borderId="0" xfId="197" applyFont="1" applyBorder="1" applyAlignment="1">
      <alignment vertical="center"/>
      <protection/>
    </xf>
    <xf numFmtId="0" fontId="56" fillId="0" borderId="13" xfId="0" applyFont="1" applyBorder="1" applyAlignment="1">
      <alignment horizontal="left" vertical="center"/>
    </xf>
    <xf numFmtId="0" fontId="54" fillId="53" borderId="19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5" fillId="55" borderId="0" xfId="0" applyFont="1" applyFill="1" applyBorder="1" applyAlignment="1">
      <alignment/>
    </xf>
    <xf numFmtId="0" fontId="55" fillId="55" borderId="0" xfId="0" applyFont="1" applyFill="1" applyBorder="1" applyAlignment="1">
      <alignment horizontal="right"/>
    </xf>
    <xf numFmtId="0" fontId="55" fillId="53" borderId="13" xfId="0" applyFont="1" applyFill="1" applyBorder="1" applyAlignment="1">
      <alignment horizontal="center" vertical="center"/>
    </xf>
    <xf numFmtId="0" fontId="0" fillId="53" borderId="0" xfId="0" applyFill="1"/>
    <xf numFmtId="0" fontId="7" fillId="0" borderId="15" xfId="196" applyFont="1" applyFill="1" applyBorder="1" applyAlignment="1">
      <alignment horizontal="center" vertical="center" wrapText="1"/>
      <protection/>
    </xf>
    <xf numFmtId="0" fontId="7" fillId="53" borderId="13" xfId="196" applyFont="1" applyFill="1" applyBorder="1" applyAlignment="1">
      <alignment horizontal="center" vertical="center" wrapText="1"/>
      <protection/>
    </xf>
    <xf numFmtId="0" fontId="50" fillId="53" borderId="20" xfId="0" applyFont="1" applyFill="1" applyBorder="1" applyAlignment="1">
      <alignment horizontal="left" vertical="center" wrapText="1"/>
    </xf>
    <xf numFmtId="20" fontId="52" fillId="0" borderId="13" xfId="0" applyNumberFormat="1" applyFont="1" applyBorder="1" applyAlignment="1">
      <alignment horizontal="center" vertical="center"/>
    </xf>
    <xf numFmtId="20" fontId="52" fillId="53" borderId="13" xfId="0" applyNumberFormat="1" applyFont="1" applyFill="1" applyBorder="1" applyAlignment="1">
      <alignment horizontal="center" vertical="center"/>
    </xf>
    <xf numFmtId="0" fontId="54" fillId="55" borderId="21" xfId="0" applyFont="1" applyFill="1" applyBorder="1" applyAlignment="1">
      <alignment/>
    </xf>
    <xf numFmtId="2" fontId="52" fillId="53" borderId="13" xfId="0" applyNumberFormat="1" applyFont="1" applyFill="1" applyBorder="1" applyAlignment="1">
      <alignment horizontal="center" vertical="center"/>
    </xf>
    <xf numFmtId="164" fontId="52" fillId="53" borderId="13" xfId="0" applyNumberFormat="1" applyFont="1" applyFill="1" applyBorder="1" applyAlignment="1">
      <alignment horizontal="center" vertical="center"/>
    </xf>
    <xf numFmtId="0" fontId="52" fillId="53" borderId="15" xfId="0" applyFont="1" applyFill="1" applyBorder="1" applyAlignment="1">
      <alignment horizontal="center" vertical="center"/>
    </xf>
    <xf numFmtId="20" fontId="52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12" fillId="0" borderId="15" xfId="196" applyFont="1" applyFill="1" applyBorder="1" applyAlignment="1">
      <alignment horizontal="center" vertical="center" wrapText="1"/>
      <protection/>
    </xf>
    <xf numFmtId="0" fontId="49" fillId="54" borderId="13" xfId="194" applyFont="1" applyFill="1" applyBorder="1" applyAlignment="1">
      <alignment horizontal="center" vertical="center"/>
      <protection/>
    </xf>
    <xf numFmtId="0" fontId="49" fillId="54" borderId="13" xfId="194" applyFont="1" applyFill="1" applyBorder="1" applyAlignment="1">
      <alignment horizontal="center" vertical="center" textRotation="90" wrapText="1"/>
      <protection/>
    </xf>
    <xf numFmtId="0" fontId="50" fillId="0" borderId="13" xfId="0" applyFont="1" applyBorder="1" applyAlignment="1">
      <alignment horizontal="left" vertical="center"/>
    </xf>
    <xf numFmtId="0" fontId="50" fillId="53" borderId="13" xfId="195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horizontal="center" vertical="center" wrapText="1"/>
    </xf>
    <xf numFmtId="1" fontId="11" fillId="53" borderId="13" xfId="199" applyNumberFormat="1" applyFont="1" applyFill="1" applyBorder="1" applyAlignment="1">
      <alignment horizontal="center" vertical="center" wrapText="1"/>
      <protection/>
    </xf>
    <xf numFmtId="1" fontId="11" fillId="53" borderId="13" xfId="177" applyNumberFormat="1" applyFont="1" applyFill="1" applyBorder="1" applyAlignment="1">
      <alignment horizontal="center" vertical="center" wrapText="1"/>
      <protection/>
    </xf>
    <xf numFmtId="1" fontId="55" fillId="55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0" fillId="54" borderId="13" xfId="194" applyFont="1" applyFill="1" applyBorder="1" applyAlignment="1">
      <alignment horizontal="center" vertical="center" textRotation="90"/>
      <protection/>
    </xf>
    <xf numFmtId="0" fontId="50" fillId="54" borderId="13" xfId="194" applyFont="1" applyFill="1" applyBorder="1" applyAlignment="1">
      <alignment horizontal="center" vertical="center" textRotation="90" wrapText="1"/>
      <protection/>
    </xf>
    <xf numFmtId="0" fontId="50" fillId="54" borderId="13" xfId="194" applyFont="1" applyFill="1" applyBorder="1" applyAlignment="1">
      <alignment horizontal="center" vertical="center" wrapText="1"/>
      <protection/>
    </xf>
    <xf numFmtId="0" fontId="55" fillId="55" borderId="21" xfId="0" applyFont="1" applyFill="1" applyBorder="1" applyAlignment="1">
      <alignment/>
    </xf>
    <xf numFmtId="0" fontId="55" fillId="55" borderId="22" xfId="0" applyFont="1" applyFill="1" applyBorder="1" applyAlignment="1">
      <alignment horizontal="right"/>
    </xf>
    <xf numFmtId="0" fontId="55" fillId="55" borderId="23" xfId="0" applyFont="1" applyFill="1" applyBorder="1" applyAlignment="1">
      <alignment horizontal="right"/>
    </xf>
    <xf numFmtId="0" fontId="55" fillId="53" borderId="24" xfId="0" applyFont="1" applyFill="1" applyBorder="1" applyAlignment="1">
      <alignment horizontal="center" vertical="center"/>
    </xf>
    <xf numFmtId="0" fontId="50" fillId="53" borderId="20" xfId="0" applyFont="1" applyFill="1" applyBorder="1" applyAlignment="1">
      <alignment horizontal="left" vertical="center"/>
    </xf>
    <xf numFmtId="0" fontId="14" fillId="53" borderId="13" xfId="199" applyFont="1" applyFill="1" applyBorder="1" applyAlignment="1">
      <alignment horizontal="left" vertical="center" wrapText="1"/>
      <protection/>
    </xf>
    <xf numFmtId="0" fontId="14" fillId="0" borderId="15" xfId="199" applyFont="1" applyFill="1" applyBorder="1" applyAlignment="1">
      <alignment horizontal="left" vertical="center" wrapText="1"/>
      <protection/>
    </xf>
    <xf numFmtId="0" fontId="14" fillId="53" borderId="18" xfId="199" applyFont="1" applyFill="1" applyBorder="1" applyAlignment="1">
      <alignment horizontal="left" vertical="center" wrapText="1"/>
      <protection/>
    </xf>
    <xf numFmtId="49" fontId="50" fillId="0" borderId="13" xfId="0" applyNumberFormat="1" applyFont="1" applyBorder="1" applyAlignment="1">
      <alignment horizontal="center" vertical="center" wrapText="1"/>
    </xf>
    <xf numFmtId="49" fontId="50" fillId="53" borderId="13" xfId="195" applyNumberFormat="1" applyFont="1" applyFill="1" applyBorder="1" applyAlignment="1" applyProtection="1">
      <alignment horizontal="center" vertical="center" wrapText="1"/>
      <protection locked="0"/>
    </xf>
    <xf numFmtId="49" fontId="50" fillId="53" borderId="15" xfId="195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196" applyNumberFormat="1" applyFont="1" applyFill="1" applyBorder="1" applyAlignment="1">
      <alignment horizontal="center" vertical="center" wrapText="1"/>
      <protection/>
    </xf>
    <xf numFmtId="49" fontId="14" fillId="0" borderId="13" xfId="195" applyNumberFormat="1" applyFont="1" applyBorder="1" applyAlignment="1" applyProtection="1">
      <alignment horizontal="center" vertical="center" wrapText="1"/>
      <protection locked="0"/>
    </xf>
    <xf numFmtId="49" fontId="14" fillId="53" borderId="13" xfId="199" applyNumberFormat="1" applyFont="1" applyFill="1" applyBorder="1" applyAlignment="1">
      <alignment horizontal="center" vertical="center" wrapText="1"/>
      <protection/>
    </xf>
    <xf numFmtId="49" fontId="14" fillId="0" borderId="13" xfId="199" applyNumberFormat="1" applyFont="1" applyFill="1" applyBorder="1" applyAlignment="1">
      <alignment horizontal="center" vertical="center" wrapText="1"/>
      <protection/>
    </xf>
    <xf numFmtId="1" fontId="14" fillId="53" borderId="13" xfId="177" applyNumberFormat="1" applyFont="1" applyFill="1" applyBorder="1" applyAlignment="1">
      <alignment horizontal="center" vertical="center" wrapText="1"/>
      <protection/>
    </xf>
    <xf numFmtId="1" fontId="14" fillId="0" borderId="13" xfId="199" applyNumberFormat="1" applyFont="1" applyFill="1" applyBorder="1" applyAlignment="1">
      <alignment horizontal="center" vertical="center" wrapText="1"/>
      <protection/>
    </xf>
    <xf numFmtId="1" fontId="14" fillId="53" borderId="13" xfId="199" applyNumberFormat="1" applyFont="1" applyFill="1" applyBorder="1" applyAlignment="1">
      <alignment horizontal="center" vertical="center" wrapText="1"/>
      <protection/>
    </xf>
    <xf numFmtId="0" fontId="0" fillId="56" borderId="0" xfId="0" applyFill="1"/>
    <xf numFmtId="0" fontId="45" fillId="53" borderId="16" xfId="197" applyNumberFormat="1" applyFont="1" applyFill="1" applyBorder="1" applyAlignment="1">
      <alignment horizontal="center" vertical="center" wrapText="1"/>
      <protection/>
    </xf>
    <xf numFmtId="2" fontId="0" fillId="0" borderId="0" xfId="0" applyNumberFormat="1"/>
    <xf numFmtId="166" fontId="0" fillId="0" borderId="0" xfId="0" applyNumberFormat="1"/>
    <xf numFmtId="164" fontId="0" fillId="0" borderId="0" xfId="0" applyNumberFormat="1"/>
    <xf numFmtId="2" fontId="51" fillId="0" borderId="0" xfId="0" applyNumberFormat="1" applyFont="1" applyBorder="1" applyAlignment="1">
      <alignment horizontal="center"/>
    </xf>
    <xf numFmtId="0" fontId="54" fillId="54" borderId="13" xfId="194" applyFont="1" applyFill="1" applyBorder="1" applyAlignment="1">
      <alignment horizontal="center" vertical="center"/>
      <protection/>
    </xf>
    <xf numFmtId="0" fontId="54" fillId="53" borderId="13" xfId="194" applyFont="1" applyFill="1" applyBorder="1" applyAlignment="1">
      <alignment horizontal="center" vertical="center"/>
      <protection/>
    </xf>
    <xf numFmtId="0" fontId="54" fillId="53" borderId="13" xfId="194" applyFont="1" applyFill="1" applyBorder="1" applyAlignment="1">
      <alignment horizontal="center" vertical="center" textRotation="90" wrapText="1"/>
      <protection/>
    </xf>
    <xf numFmtId="0" fontId="54" fillId="53" borderId="13" xfId="194" applyFont="1" applyFill="1" applyBorder="1" applyAlignment="1">
      <alignment horizontal="center" vertical="center" wrapText="1"/>
      <protection/>
    </xf>
    <xf numFmtId="0" fontId="49" fillId="54" borderId="13" xfId="194" applyFont="1" applyFill="1" applyBorder="1" applyAlignment="1">
      <alignment horizontal="center" vertical="center" textRotation="90"/>
      <protection/>
    </xf>
    <xf numFmtId="0" fontId="0" fillId="0" borderId="0" xfId="0" applyAlignment="1">
      <alignment/>
    </xf>
    <xf numFmtId="164" fontId="49" fillId="54" borderId="13" xfId="194" applyNumberFormat="1" applyFont="1" applyFill="1" applyBorder="1" applyAlignment="1">
      <alignment horizontal="center" vertical="center" textRotation="90" wrapText="1"/>
      <protection/>
    </xf>
    <xf numFmtId="0" fontId="12" fillId="53" borderId="13" xfId="197" applyFont="1" applyFill="1" applyBorder="1" applyAlignment="1">
      <alignment horizontal="center" vertical="center" wrapText="1"/>
      <protection/>
    </xf>
    <xf numFmtId="164" fontId="49" fillId="54" borderId="13" xfId="194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9" fillId="0" borderId="0" xfId="197" applyFont="1" applyBorder="1" applyAlignment="1">
      <alignment vertical="center"/>
      <protection/>
    </xf>
    <xf numFmtId="0" fontId="52" fillId="0" borderId="0" xfId="0" applyFont="1" applyBorder="1" applyAlignment="1">
      <alignment vertical="center"/>
    </xf>
    <xf numFmtId="49" fontId="14" fillId="53" borderId="13" xfId="197" applyNumberFormat="1" applyFont="1" applyFill="1" applyBorder="1" applyAlignment="1">
      <alignment horizontal="center" vertical="center" wrapText="1"/>
      <protection/>
    </xf>
    <xf numFmtId="0" fontId="7" fillId="53" borderId="13" xfId="197" applyFont="1" applyFill="1" applyBorder="1" applyAlignment="1">
      <alignment horizontal="center" vertical="center" wrapText="1"/>
      <protection/>
    </xf>
    <xf numFmtId="20" fontId="7" fillId="53" borderId="13" xfId="197" applyNumberFormat="1" applyFont="1" applyFill="1" applyBorder="1" applyAlignment="1">
      <alignment horizontal="center" vertical="center" wrapText="1"/>
      <protection/>
    </xf>
    <xf numFmtId="0" fontId="66" fillId="0" borderId="13" xfId="0" applyFont="1" applyBorder="1" applyAlignment="1">
      <alignment horizontal="left" vertical="center" wrapText="1"/>
    </xf>
    <xf numFmtId="0" fontId="66" fillId="53" borderId="13" xfId="195" applyFont="1" applyFill="1" applyBorder="1" applyAlignment="1" applyProtection="1">
      <alignment horizontal="left" vertical="center" wrapText="1"/>
      <protection locked="0"/>
    </xf>
    <xf numFmtId="0" fontId="67" fillId="0" borderId="13" xfId="195" applyFont="1" applyBorder="1" applyAlignment="1" applyProtection="1">
      <alignment horizontal="left" vertical="center" wrapText="1"/>
      <protection locked="0"/>
    </xf>
    <xf numFmtId="0" fontId="67" fillId="0" borderId="13" xfId="196" applyFont="1" applyFill="1" applyBorder="1" applyAlignment="1">
      <alignment horizontal="left" vertical="center" wrapText="1"/>
      <protection/>
    </xf>
    <xf numFmtId="0" fontId="66" fillId="0" borderId="13" xfId="0" applyFont="1" applyBorder="1" applyAlignment="1">
      <alignment vertical="center" wrapText="1"/>
    </xf>
    <xf numFmtId="0" fontId="67" fillId="53" borderId="14" xfId="195" applyFont="1" applyFill="1" applyBorder="1" applyAlignment="1" applyProtection="1">
      <alignment vertical="center" wrapText="1"/>
      <protection locked="0"/>
    </xf>
    <xf numFmtId="0" fontId="50" fillId="54" borderId="13" xfId="194" applyFont="1" applyFill="1" applyBorder="1" applyAlignment="1">
      <alignment horizontal="center" vertical="center" textRotation="90" wrapText="1"/>
      <protection/>
    </xf>
    <xf numFmtId="0" fontId="49" fillId="54" borderId="13" xfId="194" applyFont="1" applyFill="1" applyBorder="1" applyAlignment="1">
      <alignment horizontal="center" vertical="center"/>
      <protection/>
    </xf>
    <xf numFmtId="0" fontId="64" fillId="53" borderId="25" xfId="0" applyFont="1" applyFill="1" applyBorder="1" applyAlignment="1">
      <alignment horizontal="center"/>
    </xf>
    <xf numFmtId="0" fontId="64" fillId="53" borderId="0" xfId="0" applyFont="1" applyFill="1" applyBorder="1" applyAlignment="1">
      <alignment horizontal="center"/>
    </xf>
    <xf numFmtId="0" fontId="49" fillId="54" borderId="13" xfId="194" applyFont="1" applyFill="1" applyBorder="1" applyAlignment="1">
      <alignment horizontal="center" vertical="center" textRotation="90" wrapText="1"/>
      <protection/>
    </xf>
    <xf numFmtId="0" fontId="46" fillId="55" borderId="25" xfId="197" applyFont="1" applyFill="1" applyBorder="1" applyAlignment="1">
      <alignment horizontal="center" vertical="center" wrapText="1"/>
      <protection/>
    </xf>
    <xf numFmtId="0" fontId="46" fillId="55" borderId="0" xfId="197" applyFont="1" applyFill="1" applyBorder="1" applyAlignment="1">
      <alignment horizontal="center" vertical="center" wrapText="1"/>
      <protection/>
    </xf>
    <xf numFmtId="0" fontId="46" fillId="55" borderId="23" xfId="197" applyFont="1" applyFill="1" applyBorder="1" applyAlignment="1">
      <alignment horizontal="center" vertical="center" wrapText="1"/>
      <protection/>
    </xf>
    <xf numFmtId="0" fontId="55" fillId="55" borderId="19" xfId="0" applyFont="1" applyFill="1" applyBorder="1" applyAlignment="1">
      <alignment horizontal="left"/>
    </xf>
    <xf numFmtId="0" fontId="55" fillId="55" borderId="21" xfId="0" applyFont="1" applyFill="1" applyBorder="1" applyAlignment="1">
      <alignment horizontal="left"/>
    </xf>
    <xf numFmtId="0" fontId="46" fillId="55" borderId="13" xfId="197" applyFont="1" applyFill="1" applyBorder="1" applyAlignment="1">
      <alignment horizontal="center" vertical="center" textRotation="90" wrapText="1"/>
      <protection/>
    </xf>
    <xf numFmtId="0" fontId="46" fillId="55" borderId="15" xfId="197" applyFont="1" applyFill="1" applyBorder="1" applyAlignment="1">
      <alignment horizontal="center" vertical="center" textRotation="90" wrapText="1"/>
      <protection/>
    </xf>
    <xf numFmtId="0" fontId="46" fillId="55" borderId="16" xfId="197" applyFont="1" applyFill="1" applyBorder="1" applyAlignment="1">
      <alignment horizontal="center" vertical="center" textRotation="90" wrapText="1"/>
      <protection/>
    </xf>
    <xf numFmtId="0" fontId="64" fillId="55" borderId="25" xfId="0" applyFont="1" applyFill="1" applyBorder="1" applyAlignment="1">
      <alignment horizontal="center"/>
    </xf>
    <xf numFmtId="0" fontId="64" fillId="55" borderId="0" xfId="0" applyFont="1" applyFill="1" applyBorder="1" applyAlignment="1">
      <alignment horizontal="center"/>
    </xf>
    <xf numFmtId="0" fontId="64" fillId="55" borderId="23" xfId="0" applyFont="1" applyFill="1" applyBorder="1" applyAlignment="1">
      <alignment horizontal="center"/>
    </xf>
    <xf numFmtId="0" fontId="59" fillId="57" borderId="26" xfId="0" applyFont="1" applyFill="1" applyBorder="1" applyAlignment="1">
      <alignment horizontal="center" vertical="center"/>
    </xf>
    <xf numFmtId="0" fontId="59" fillId="58" borderId="19" xfId="0" applyFont="1" applyFill="1" applyBorder="1" applyAlignment="1">
      <alignment horizontal="center" vertical="center"/>
    </xf>
    <xf numFmtId="0" fontId="59" fillId="58" borderId="21" xfId="0" applyFont="1" applyFill="1" applyBorder="1" applyAlignment="1">
      <alignment horizontal="center" vertical="center"/>
    </xf>
    <xf numFmtId="0" fontId="59" fillId="58" borderId="22" xfId="0" applyFont="1" applyFill="1" applyBorder="1" applyAlignment="1">
      <alignment horizontal="center" vertical="center"/>
    </xf>
    <xf numFmtId="0" fontId="46" fillId="55" borderId="13" xfId="197" applyFont="1" applyFill="1" applyBorder="1" applyAlignment="1">
      <alignment horizontal="center" vertical="center" wrapText="1"/>
      <protection/>
    </xf>
    <xf numFmtId="0" fontId="55" fillId="56" borderId="14" xfId="0" applyFont="1" applyFill="1" applyBorder="1" applyAlignment="1">
      <alignment horizontal="center" vertical="center"/>
    </xf>
    <xf numFmtId="0" fontId="55" fillId="56" borderId="26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9" fillId="57" borderId="14" xfId="0" applyFont="1" applyFill="1" applyBorder="1" applyAlignment="1">
      <alignment horizontal="center" vertical="center"/>
    </xf>
    <xf numFmtId="0" fontId="59" fillId="57" borderId="17" xfId="0" applyFont="1" applyFill="1" applyBorder="1" applyAlignment="1">
      <alignment horizontal="center" vertical="center"/>
    </xf>
    <xf numFmtId="1" fontId="46" fillId="55" borderId="15" xfId="197" applyNumberFormat="1" applyFont="1" applyFill="1" applyBorder="1" applyAlignment="1">
      <alignment horizontal="center" vertical="center" wrapText="1"/>
      <protection/>
    </xf>
    <xf numFmtId="1" fontId="46" fillId="55" borderId="16" xfId="197" applyNumberFormat="1" applyFont="1" applyFill="1" applyBorder="1" applyAlignment="1">
      <alignment horizontal="center" vertical="center" wrapText="1"/>
      <protection/>
    </xf>
    <xf numFmtId="0" fontId="46" fillId="55" borderId="15" xfId="197" applyFont="1" applyFill="1" applyBorder="1" applyAlignment="1">
      <alignment horizontal="center" vertical="center" wrapText="1"/>
      <protection/>
    </xf>
    <xf numFmtId="0" fontId="46" fillId="55" borderId="16" xfId="197" applyFont="1" applyFill="1" applyBorder="1" applyAlignment="1">
      <alignment horizontal="center" vertical="center" wrapText="1"/>
      <protection/>
    </xf>
    <xf numFmtId="0" fontId="65" fillId="58" borderId="14" xfId="197" applyNumberFormat="1" applyFont="1" applyFill="1" applyBorder="1" applyAlignment="1">
      <alignment horizontal="center" vertical="center" wrapText="1"/>
      <protection/>
    </xf>
    <xf numFmtId="0" fontId="65" fillId="58" borderId="26" xfId="197" applyNumberFormat="1" applyFont="1" applyFill="1" applyBorder="1" applyAlignment="1">
      <alignment horizontal="center" vertical="center" wrapText="1"/>
      <protection/>
    </xf>
    <xf numFmtId="0" fontId="65" fillId="58" borderId="17" xfId="197" applyNumberFormat="1" applyFont="1" applyFill="1" applyBorder="1" applyAlignment="1">
      <alignment horizontal="center" vertical="center" wrapText="1"/>
      <protection/>
    </xf>
    <xf numFmtId="0" fontId="43" fillId="53" borderId="25" xfId="197" applyFont="1" applyFill="1" applyBorder="1" applyAlignment="1">
      <alignment horizontal="center" vertical="center" wrapText="1"/>
      <protection/>
    </xf>
    <xf numFmtId="0" fontId="43" fillId="53" borderId="0" xfId="197" applyFont="1" applyFill="1" applyBorder="1" applyAlignment="1">
      <alignment horizontal="center" vertical="center" wrapText="1"/>
      <protection/>
    </xf>
    <xf numFmtId="0" fontId="43" fillId="53" borderId="23" xfId="197" applyFont="1" applyFill="1" applyBorder="1" applyAlignment="1">
      <alignment horizontal="center" vertical="center" wrapText="1"/>
      <protection/>
    </xf>
    <xf numFmtId="0" fontId="58" fillId="53" borderId="27" xfId="0" applyFont="1" applyFill="1" applyBorder="1" applyAlignment="1">
      <alignment horizontal="center"/>
    </xf>
    <xf numFmtId="0" fontId="58" fillId="53" borderId="28" xfId="0" applyFont="1" applyFill="1" applyBorder="1" applyAlignment="1">
      <alignment horizontal="center"/>
    </xf>
    <xf numFmtId="0" fontId="58" fillId="53" borderId="29" xfId="0" applyFont="1" applyFill="1" applyBorder="1" applyAlignment="1">
      <alignment horizontal="center"/>
    </xf>
    <xf numFmtId="0" fontId="10" fillId="53" borderId="25" xfId="197" applyFont="1" applyFill="1" applyBorder="1" applyAlignment="1">
      <alignment horizontal="center" vertical="center" wrapText="1"/>
      <protection/>
    </xf>
    <xf numFmtId="0" fontId="10" fillId="53" borderId="0" xfId="197" applyFont="1" applyFill="1" applyBorder="1" applyAlignment="1">
      <alignment horizontal="center" vertical="center" wrapText="1"/>
      <protection/>
    </xf>
    <xf numFmtId="0" fontId="10" fillId="53" borderId="23" xfId="197" applyFont="1" applyFill="1" applyBorder="1" applyAlignment="1">
      <alignment horizontal="center" vertical="center" wrapText="1"/>
      <protection/>
    </xf>
    <xf numFmtId="0" fontId="54" fillId="55" borderId="19" xfId="0" applyFont="1" applyFill="1" applyBorder="1" applyAlignment="1">
      <alignment horizontal="left"/>
    </xf>
    <xf numFmtId="0" fontId="54" fillId="55" borderId="21" xfId="0" applyFont="1" applyFill="1" applyBorder="1" applyAlignment="1">
      <alignment horizontal="left"/>
    </xf>
    <xf numFmtId="0" fontId="46" fillId="52" borderId="18" xfId="197" applyFont="1" applyFill="1" applyBorder="1" applyAlignment="1">
      <alignment horizontal="center" vertical="center" textRotation="90" wrapText="1"/>
      <protection/>
    </xf>
    <xf numFmtId="0" fontId="46" fillId="52" borderId="18" xfId="197" applyFont="1" applyFill="1" applyBorder="1" applyAlignment="1">
      <alignment horizontal="center" vertical="center" wrapText="1"/>
      <protection/>
    </xf>
    <xf numFmtId="0" fontId="46" fillId="52" borderId="16" xfId="197" applyFont="1" applyFill="1" applyBorder="1" applyAlignment="1">
      <alignment horizontal="center" vertical="center" wrapText="1"/>
      <protection/>
    </xf>
    <xf numFmtId="0" fontId="46" fillId="52" borderId="15" xfId="197" applyFont="1" applyFill="1" applyBorder="1" applyAlignment="1">
      <alignment horizontal="center" vertical="center" wrapText="1"/>
      <protection/>
    </xf>
    <xf numFmtId="0" fontId="46" fillId="52" borderId="16" xfId="197" applyFont="1" applyFill="1" applyBorder="1" applyAlignment="1">
      <alignment horizontal="center" vertical="center" textRotation="90" wrapText="1"/>
      <protection/>
    </xf>
    <xf numFmtId="0" fontId="46" fillId="52" borderId="13" xfId="197" applyFont="1" applyFill="1" applyBorder="1" applyAlignment="1">
      <alignment horizontal="center" vertical="center" wrapText="1"/>
      <protection/>
    </xf>
    <xf numFmtId="0" fontId="54" fillId="59" borderId="14" xfId="0" applyFont="1" applyFill="1" applyBorder="1" applyAlignment="1">
      <alignment horizontal="center" vertical="center"/>
    </xf>
    <xf numFmtId="0" fontId="54" fillId="59" borderId="26" xfId="0" applyFont="1" applyFill="1" applyBorder="1" applyAlignment="1">
      <alignment horizontal="center" vertical="center"/>
    </xf>
    <xf numFmtId="0" fontId="54" fillId="59" borderId="17" xfId="0" applyFont="1" applyFill="1" applyBorder="1" applyAlignment="1">
      <alignment horizontal="center" vertical="center"/>
    </xf>
    <xf numFmtId="0" fontId="46" fillId="59" borderId="14" xfId="197" applyFont="1" applyFill="1" applyBorder="1" applyAlignment="1">
      <alignment horizontal="center" vertical="center" wrapText="1"/>
      <protection/>
    </xf>
    <xf numFmtId="0" fontId="46" fillId="59" borderId="26" xfId="197" applyFont="1" applyFill="1" applyBorder="1" applyAlignment="1">
      <alignment horizontal="center" vertical="center" wrapText="1"/>
      <protection/>
    </xf>
    <xf numFmtId="0" fontId="46" fillId="59" borderId="17" xfId="197" applyFont="1" applyFill="1" applyBorder="1" applyAlignment="1">
      <alignment horizontal="center" vertical="center" wrapText="1"/>
      <protection/>
    </xf>
    <xf numFmtId="0" fontId="58" fillId="53" borderId="0" xfId="0" applyFont="1" applyFill="1" applyAlignment="1">
      <alignment horizontal="center"/>
    </xf>
    <xf numFmtId="0" fontId="10" fillId="53" borderId="0" xfId="197" applyFont="1" applyFill="1" applyAlignment="1">
      <alignment horizontal="center" vertical="center" wrapText="1"/>
      <protection/>
    </xf>
    <xf numFmtId="0" fontId="43" fillId="53" borderId="0" xfId="197" applyFont="1" applyFill="1" applyAlignment="1">
      <alignment horizontal="center" vertical="center" wrapText="1"/>
      <protection/>
    </xf>
    <xf numFmtId="0" fontId="46" fillId="53" borderId="25" xfId="197" applyFont="1" applyFill="1" applyBorder="1" applyAlignment="1">
      <alignment horizontal="center" vertical="center" wrapText="1"/>
      <protection/>
    </xf>
    <xf numFmtId="0" fontId="46" fillId="53" borderId="0" xfId="197" applyFont="1" applyFill="1" applyBorder="1" applyAlignment="1">
      <alignment horizontal="center" vertical="center" wrapText="1"/>
      <protection/>
    </xf>
    <xf numFmtId="0" fontId="46" fillId="53" borderId="23" xfId="197" applyFont="1" applyFill="1" applyBorder="1" applyAlignment="1">
      <alignment horizontal="center" vertical="center" wrapText="1"/>
      <protection/>
    </xf>
    <xf numFmtId="0" fontId="46" fillId="52" borderId="15" xfId="197" applyFont="1" applyFill="1" applyBorder="1" applyAlignment="1">
      <alignment horizontal="center" vertical="center" textRotation="90" wrapText="1"/>
      <protection/>
    </xf>
    <xf numFmtId="0" fontId="46" fillId="52" borderId="13" xfId="197" applyFont="1" applyFill="1" applyBorder="1" applyAlignment="1">
      <alignment horizontal="center" vertical="center" textRotation="90" wrapText="1"/>
      <protection/>
    </xf>
    <xf numFmtId="0" fontId="11" fillId="53" borderId="14" xfId="197" applyFont="1" applyFill="1" applyBorder="1" applyAlignment="1">
      <alignment horizontal="center" vertical="center" wrapText="1"/>
      <protection/>
    </xf>
    <xf numFmtId="0" fontId="11" fillId="53" borderId="26" xfId="197" applyFont="1" applyFill="1" applyBorder="1" applyAlignment="1">
      <alignment horizontal="center" vertical="center" wrapText="1"/>
      <protection/>
    </xf>
    <xf numFmtId="0" fontId="11" fillId="53" borderId="17" xfId="197" applyFont="1" applyFill="1" applyBorder="1" applyAlignment="1">
      <alignment horizontal="center" vertical="center" wrapText="1"/>
      <protection/>
    </xf>
    <xf numFmtId="0" fontId="50" fillId="54" borderId="13" xfId="194" applyFont="1" applyFill="1" applyBorder="1" applyAlignment="1">
      <alignment horizontal="center" vertical="center" textRotation="90" wrapText="1"/>
      <protection/>
    </xf>
    <xf numFmtId="166" fontId="49" fillId="54" borderId="13" xfId="194" applyNumberFormat="1" applyFont="1" applyFill="1" applyBorder="1" applyAlignment="1">
      <alignment horizontal="center" vertical="center" wrapText="1"/>
      <protection/>
    </xf>
    <xf numFmtId="0" fontId="11" fillId="54" borderId="13" xfId="197" applyFont="1" applyFill="1" applyBorder="1" applyAlignment="1">
      <alignment horizontal="center" vertical="center" textRotation="90" wrapText="1"/>
      <protection/>
    </xf>
    <xf numFmtId="0" fontId="11" fillId="54" borderId="13" xfId="197" applyFont="1" applyFill="1" applyBorder="1" applyAlignment="1">
      <alignment horizontal="center" vertical="center" wrapText="1"/>
      <protection/>
    </xf>
    <xf numFmtId="0" fontId="49" fillId="54" borderId="13" xfId="194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9" fillId="0" borderId="0" xfId="197" applyFont="1" applyBorder="1" applyAlignment="1">
      <alignment horizontal="center" vertical="center"/>
      <protection/>
    </xf>
    <xf numFmtId="0" fontId="9" fillId="0" borderId="0" xfId="197" applyFont="1" applyAlignment="1">
      <alignment horizontal="center" vertical="center"/>
      <protection/>
    </xf>
    <xf numFmtId="0" fontId="64" fillId="53" borderId="13" xfId="0" applyFont="1" applyFill="1" applyBorder="1" applyAlignment="1">
      <alignment horizontal="center"/>
    </xf>
    <xf numFmtId="0" fontId="43" fillId="53" borderId="13" xfId="197" applyFont="1" applyFill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11" fillId="53" borderId="28" xfId="1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4" fillId="53" borderId="25" xfId="0" applyFont="1" applyFill="1" applyBorder="1" applyAlignment="1">
      <alignment horizontal="center"/>
    </xf>
    <xf numFmtId="0" fontId="64" fillId="53" borderId="0" xfId="0" applyFont="1" applyFill="1" applyBorder="1" applyAlignment="1">
      <alignment horizontal="center"/>
    </xf>
    <xf numFmtId="0" fontId="64" fillId="53" borderId="23" xfId="0" applyFont="1" applyFill="1" applyBorder="1" applyAlignment="1">
      <alignment horizontal="center"/>
    </xf>
    <xf numFmtId="2" fontId="49" fillId="54" borderId="13" xfId="194" applyNumberFormat="1" applyFont="1" applyFill="1" applyBorder="1" applyAlignment="1">
      <alignment horizontal="center" vertical="center" wrapText="1"/>
      <protection/>
    </xf>
    <xf numFmtId="0" fontId="43" fillId="53" borderId="19" xfId="197" applyFont="1" applyFill="1" applyBorder="1" applyAlignment="1">
      <alignment horizontal="center" vertical="center" wrapText="1"/>
      <protection/>
    </xf>
    <xf numFmtId="0" fontId="43" fillId="53" borderId="21" xfId="197" applyFont="1" applyFill="1" applyBorder="1" applyAlignment="1">
      <alignment horizontal="center" vertical="center" wrapText="1"/>
      <protection/>
    </xf>
    <xf numFmtId="0" fontId="43" fillId="53" borderId="22" xfId="197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49" fillId="54" borderId="15" xfId="194" applyFont="1" applyFill="1" applyBorder="1" applyAlignment="1">
      <alignment horizontal="center" vertical="center" textRotation="90" wrapText="1"/>
      <protection/>
    </xf>
    <xf numFmtId="0" fontId="49" fillId="54" borderId="16" xfId="194" applyFont="1" applyFill="1" applyBorder="1" applyAlignment="1">
      <alignment horizontal="center" vertical="center" textRotation="90" wrapText="1"/>
      <protection/>
    </xf>
    <xf numFmtId="0" fontId="49" fillId="54" borderId="13" xfId="194" applyFont="1" applyFill="1" applyBorder="1" applyAlignment="1">
      <alignment horizontal="center" vertical="center" wrapText="1"/>
      <protection/>
    </xf>
    <xf numFmtId="0" fontId="11" fillId="54" borderId="15" xfId="197" applyFont="1" applyFill="1" applyBorder="1" applyAlignment="1">
      <alignment horizontal="center" vertical="center" textRotation="90" wrapText="1"/>
      <protection/>
    </xf>
    <xf numFmtId="0" fontId="11" fillId="54" borderId="16" xfId="197" applyFont="1" applyFill="1" applyBorder="1" applyAlignment="1">
      <alignment horizontal="center" vertical="center" textRotation="90" wrapText="1"/>
      <protection/>
    </xf>
    <xf numFmtId="0" fontId="11" fillId="54" borderId="15" xfId="197" applyFont="1" applyFill="1" applyBorder="1" applyAlignment="1">
      <alignment horizontal="center" vertical="center" wrapText="1"/>
      <protection/>
    </xf>
    <xf numFmtId="0" fontId="11" fillId="54" borderId="16" xfId="197" applyFont="1" applyFill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54" borderId="13" xfId="194" applyFont="1" applyFill="1" applyBorder="1" applyAlignment="1">
      <alignment horizontal="center" vertical="center" textRotation="90" wrapText="1"/>
      <protection/>
    </xf>
    <xf numFmtId="0" fontId="49" fillId="52" borderId="13" xfId="194" applyFont="1" applyFill="1" applyBorder="1" applyAlignment="1">
      <alignment horizontal="center" vertical="center"/>
      <protection/>
    </xf>
    <xf numFmtId="0" fontId="49" fillId="52" borderId="13" xfId="194" applyFont="1" applyFill="1" applyBorder="1" applyAlignment="1">
      <alignment horizontal="center" vertical="center" wrapText="1"/>
      <protection/>
    </xf>
    <xf numFmtId="0" fontId="11" fillId="52" borderId="13" xfId="197" applyFont="1" applyFill="1" applyBorder="1" applyAlignment="1">
      <alignment horizontal="center" vertical="center" wrapText="1"/>
      <protection/>
    </xf>
    <xf numFmtId="0" fontId="14" fillId="52" borderId="15" xfId="197" applyFont="1" applyFill="1" applyBorder="1" applyAlignment="1">
      <alignment horizontal="center" vertical="center" wrapText="1"/>
      <protection/>
    </xf>
    <xf numFmtId="0" fontId="14" fillId="52" borderId="16" xfId="197" applyFont="1" applyFill="1" applyBorder="1" applyAlignment="1">
      <alignment horizontal="center" vertical="center" wrapText="1"/>
      <protection/>
    </xf>
    <xf numFmtId="0" fontId="58" fillId="60" borderId="0" xfId="0" applyFont="1" applyFill="1" applyAlignment="1">
      <alignment horizontal="center"/>
    </xf>
    <xf numFmtId="0" fontId="13" fillId="0" borderId="13" xfId="197" applyFont="1" applyFill="1" applyBorder="1" applyAlignment="1">
      <alignment horizontal="center" wrapText="1"/>
      <protection/>
    </xf>
    <xf numFmtId="0" fontId="10" fillId="60" borderId="0" xfId="197" applyFont="1" applyFill="1" applyBorder="1" applyAlignment="1">
      <alignment horizontal="center" vertical="center" wrapText="1"/>
      <protection/>
    </xf>
    <xf numFmtId="0" fontId="11" fillId="52" borderId="15" xfId="197" applyFont="1" applyFill="1" applyBorder="1" applyAlignment="1">
      <alignment horizontal="center" vertical="center" textRotation="90" wrapText="1"/>
      <protection/>
    </xf>
    <xf numFmtId="0" fontId="11" fillId="52" borderId="16" xfId="197" applyFont="1" applyFill="1" applyBorder="1" applyAlignment="1">
      <alignment horizontal="center" vertical="center" textRotation="90" wrapText="1"/>
      <protection/>
    </xf>
    <xf numFmtId="0" fontId="11" fillId="52" borderId="15" xfId="197" applyFont="1" applyFill="1" applyBorder="1" applyAlignment="1">
      <alignment horizontal="center" vertical="center" wrapText="1"/>
      <protection/>
    </xf>
    <xf numFmtId="0" fontId="11" fillId="52" borderId="16" xfId="197" applyFont="1" applyFill="1" applyBorder="1" applyAlignment="1">
      <alignment horizontal="center" vertical="center" wrapText="1"/>
      <protection/>
    </xf>
    <xf numFmtId="0" fontId="14" fillId="52" borderId="15" xfId="197" applyFont="1" applyFill="1" applyBorder="1" applyAlignment="1">
      <alignment horizontal="center" vertical="center" wrapText="1" shrinkToFit="1"/>
      <protection/>
    </xf>
    <xf numFmtId="0" fontId="14" fillId="52" borderId="16" xfId="197" applyFont="1" applyFill="1" applyBorder="1" applyAlignment="1">
      <alignment horizontal="center" vertical="center" wrapText="1" shrinkToFit="1"/>
      <protection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60" borderId="0" xfId="0" applyFont="1" applyFill="1" applyAlignment="1">
      <alignment horizontal="center"/>
    </xf>
    <xf numFmtId="0" fontId="62" fillId="60" borderId="0" xfId="0" applyFont="1" applyFill="1" applyAlignment="1">
      <alignment horizontal="center" vertical="center"/>
    </xf>
    <xf numFmtId="0" fontId="4" fillId="52" borderId="13" xfId="19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/>
    </xf>
    <xf numFmtId="0" fontId="4" fillId="52" borderId="13" xfId="197" applyFont="1" applyFill="1" applyBorder="1" applyAlignment="1">
      <alignment horizontal="center" vertical="center" textRotation="90" wrapText="1"/>
      <protection/>
    </xf>
    <xf numFmtId="0" fontId="6" fillId="52" borderId="13" xfId="197" applyFont="1" applyFill="1" applyBorder="1" applyAlignment="1">
      <alignment horizontal="center" vertical="center" wrapText="1" shrinkToFit="1"/>
      <protection/>
    </xf>
    <xf numFmtId="0" fontId="60" fillId="53" borderId="0" xfId="0" applyFont="1" applyFill="1" applyAlignment="1">
      <alignment horizontal="center" vertical="center"/>
    </xf>
    <xf numFmtId="0" fontId="63" fillId="5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167" fontId="49" fillId="54" borderId="15" xfId="194" applyNumberFormat="1" applyFont="1" applyFill="1" applyBorder="1" applyAlignment="1">
      <alignment horizontal="center" vertical="center"/>
      <protection/>
    </xf>
    <xf numFmtId="167" fontId="54" fillId="53" borderId="13" xfId="194" applyNumberFormat="1" applyFont="1" applyFill="1" applyBorder="1" applyAlignment="1">
      <alignment horizontal="center" vertical="center"/>
      <protection/>
    </xf>
    <xf numFmtId="167" fontId="51" fillId="0" borderId="0" xfId="0" applyNumberFormat="1" applyFont="1" applyBorder="1" applyAlignment="1">
      <alignment horizontal="center"/>
    </xf>
    <xf numFmtId="167" fontId="0" fillId="0" borderId="0" xfId="0" applyNumberFormat="1"/>
    <xf numFmtId="0" fontId="49" fillId="54" borderId="15" xfId="194" applyFont="1" applyFill="1" applyBorder="1" applyAlignment="1">
      <alignment horizontal="center" vertical="center" wrapText="1"/>
      <protection/>
    </xf>
    <xf numFmtId="166" fontId="54" fillId="53" borderId="13" xfId="194" applyNumberFormat="1" applyFont="1" applyFill="1" applyBorder="1" applyAlignment="1">
      <alignment horizontal="center" vertical="center" wrapText="1"/>
      <protection/>
    </xf>
    <xf numFmtId="0" fontId="64" fillId="53" borderId="14" xfId="0" applyFont="1" applyFill="1" applyBorder="1" applyAlignment="1">
      <alignment horizontal="center"/>
    </xf>
    <xf numFmtId="0" fontId="64" fillId="53" borderId="26" xfId="0" applyFont="1" applyFill="1" applyBorder="1" applyAlignment="1">
      <alignment horizontal="center"/>
    </xf>
    <xf numFmtId="0" fontId="64" fillId="53" borderId="17" xfId="0" applyFont="1" applyFill="1" applyBorder="1" applyAlignment="1">
      <alignment horizontal="center"/>
    </xf>
    <xf numFmtId="0" fontId="54" fillId="0" borderId="14" xfId="0" applyFont="1" applyBorder="1" applyAlignment="1">
      <alignment horizontal="right"/>
    </xf>
    <xf numFmtId="0" fontId="54" fillId="0" borderId="26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7" fillId="53" borderId="0" xfId="196" applyFont="1" applyFill="1" applyBorder="1" applyAlignment="1">
      <alignment horizontal="center" vertical="center"/>
      <protection/>
    </xf>
    <xf numFmtId="166" fontId="49" fillId="54" borderId="16" xfId="194" applyNumberFormat="1" applyFont="1" applyFill="1" applyBorder="1" applyAlignment="1">
      <alignment horizontal="center" vertical="center" wrapText="1"/>
      <protection/>
    </xf>
    <xf numFmtId="0" fontId="11" fillId="53" borderId="13" xfId="197" applyFont="1" applyFill="1" applyBorder="1" applyAlignment="1">
      <alignment horizontal="center" vertical="center" wrapText="1"/>
      <protection/>
    </xf>
    <xf numFmtId="0" fontId="11" fillId="53" borderId="13" xfId="197" applyFont="1" applyFill="1" applyBorder="1" applyAlignment="1">
      <alignment horizontal="center" vertical="center" wrapText="1"/>
      <protection/>
    </xf>
    <xf numFmtId="0" fontId="49" fillId="53" borderId="14" xfId="0" applyFont="1" applyFill="1" applyBorder="1" applyAlignment="1">
      <alignment horizontal="center" vertical="center"/>
    </xf>
    <xf numFmtId="0" fontId="49" fillId="53" borderId="26" xfId="0" applyFont="1" applyFill="1" applyBorder="1" applyAlignment="1">
      <alignment horizontal="center" vertical="center"/>
    </xf>
    <xf numFmtId="0" fontId="49" fillId="53" borderId="17" xfId="0" applyFont="1" applyFill="1" applyBorder="1" applyAlignment="1">
      <alignment horizontal="center" vertical="center"/>
    </xf>
    <xf numFmtId="166" fontId="49" fillId="54" borderId="15" xfId="194" applyNumberFormat="1" applyFont="1" applyFill="1" applyBorder="1" applyAlignment="1">
      <alignment horizontal="center" vertical="center" wrapText="1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 2" xfId="32"/>
    <cellStyle name="20% - Акцент1 2 2" xfId="33"/>
    <cellStyle name="20% - Акцент1 3" xfId="34"/>
    <cellStyle name="20% - Акцент2 2" xfId="35"/>
    <cellStyle name="20% - Акцент2 2 2" xfId="36"/>
    <cellStyle name="20% - Акцент2 3" xfId="37"/>
    <cellStyle name="20% - Акцент3 2" xfId="38"/>
    <cellStyle name="20% - Акцент3 2 2" xfId="39"/>
    <cellStyle name="20% - Акцент3 3" xfId="40"/>
    <cellStyle name="20% - Акцент4 2" xfId="41"/>
    <cellStyle name="20% - Акцент4 2 2" xfId="42"/>
    <cellStyle name="20% - Акцент4 3" xfId="43"/>
    <cellStyle name="20% - Акцент5 2" xfId="44"/>
    <cellStyle name="20% - Акцент5 2 2" xfId="45"/>
    <cellStyle name="20% - Акцент5 3" xfId="46"/>
    <cellStyle name="20% - Акцент6 2" xfId="47"/>
    <cellStyle name="20% - Акцент6 2 2" xfId="48"/>
    <cellStyle name="20% - Акцент6 3" xfId="49"/>
    <cellStyle name="40% - Accent1" xfId="50"/>
    <cellStyle name="40% - Accent1 2" xfId="51"/>
    <cellStyle name="40% - Accent2" xfId="52"/>
    <cellStyle name="40% - Accent2 2" xfId="53"/>
    <cellStyle name="40% - Accent3" xfId="54"/>
    <cellStyle name="40% - Accent3 2" xfId="55"/>
    <cellStyle name="40% - Accent4" xfId="56"/>
    <cellStyle name="40% - Accent4 2" xfId="57"/>
    <cellStyle name="40% - Accent5" xfId="58"/>
    <cellStyle name="40% - Accent5 2" xfId="59"/>
    <cellStyle name="40% - Accent6" xfId="60"/>
    <cellStyle name="40% - Accent6 2" xfId="61"/>
    <cellStyle name="40% - Акцент1 2" xfId="62"/>
    <cellStyle name="40% - Акцент1 2 2" xfId="63"/>
    <cellStyle name="40% - Акцент1 3" xfId="64"/>
    <cellStyle name="40% - Акцент2 2" xfId="65"/>
    <cellStyle name="40% - Акцент2 2 2" xfId="66"/>
    <cellStyle name="40% - Акцент2 3" xfId="67"/>
    <cellStyle name="40% - Акцент3 2" xfId="68"/>
    <cellStyle name="40% - Акцент3 2 2" xfId="69"/>
    <cellStyle name="40% - Акцент3 3" xfId="70"/>
    <cellStyle name="40% - Акцент4 2" xfId="71"/>
    <cellStyle name="40% - Акцент4 2 2" xfId="72"/>
    <cellStyle name="40% - Акцент4 3" xfId="73"/>
    <cellStyle name="40% - Акцент5 2" xfId="74"/>
    <cellStyle name="40% - Акцент5 2 2" xfId="75"/>
    <cellStyle name="40% - Акцент5 3" xfId="76"/>
    <cellStyle name="40% - Акцент6 2" xfId="77"/>
    <cellStyle name="40% - Акцент6 2 2" xfId="78"/>
    <cellStyle name="40% - Акцент6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 2" xfId="86"/>
    <cellStyle name="60% - Акцент1 3" xfId="87"/>
    <cellStyle name="60% - Акцент2 2" xfId="88"/>
    <cellStyle name="60% - Акцент2 3" xfId="89"/>
    <cellStyle name="60% - Акцент3 2" xfId="90"/>
    <cellStyle name="60% - Акцент3 3" xfId="91"/>
    <cellStyle name="60% - Акцент4 2" xfId="92"/>
    <cellStyle name="60% - Акцент4 3" xfId="93"/>
    <cellStyle name="60% - Акцент5 2" xfId="94"/>
    <cellStyle name="60% - Акцент5 3" xfId="95"/>
    <cellStyle name="60% - Акцент6 2" xfId="96"/>
    <cellStyle name="60% - Акцент6 3" xfId="97"/>
    <cellStyle name="Accent" xfId="98"/>
    <cellStyle name="Accent 1" xfId="99"/>
    <cellStyle name="Accent 2" xfId="100"/>
    <cellStyle name="Accent 3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Calculation" xfId="109"/>
    <cellStyle name="Check Cell" xfId="110"/>
    <cellStyle name="Error" xfId="111"/>
    <cellStyle name="Explanatory Text" xfId="112"/>
    <cellStyle name="Footnote" xfId="113"/>
    <cellStyle name="Good" xfId="114"/>
    <cellStyle name="Heading" xfId="115"/>
    <cellStyle name="Heading 1" xfId="116"/>
    <cellStyle name="Heading 2" xfId="117"/>
    <cellStyle name="Heading 3" xfId="118"/>
    <cellStyle name="Heading 4" xfId="119"/>
    <cellStyle name="Input" xfId="120"/>
    <cellStyle name="Linked Cell" xfId="121"/>
    <cellStyle name="Neutral" xfId="122"/>
    <cellStyle name="Note" xfId="123"/>
    <cellStyle name="Output" xfId="124"/>
    <cellStyle name="Status" xfId="125"/>
    <cellStyle name="TableStyleLight1" xfId="126"/>
    <cellStyle name="Text" xfId="127"/>
    <cellStyle name="Title" xfId="128"/>
    <cellStyle name="Total" xfId="129"/>
    <cellStyle name="Warning" xfId="130"/>
    <cellStyle name="Warning Text" xfId="131"/>
    <cellStyle name="Акцент1 2" xfId="132"/>
    <cellStyle name="Акцент1 3" xfId="133"/>
    <cellStyle name="Акцент2 2" xfId="134"/>
    <cellStyle name="Акцент2 3" xfId="135"/>
    <cellStyle name="Акцент3 2" xfId="136"/>
    <cellStyle name="Акцент3 3" xfId="137"/>
    <cellStyle name="Акцент4 2" xfId="138"/>
    <cellStyle name="Акцент4 3" xfId="139"/>
    <cellStyle name="Акцент5 2" xfId="140"/>
    <cellStyle name="Акцент5 3" xfId="141"/>
    <cellStyle name="Акцент6 2" xfId="142"/>
    <cellStyle name="Акцент6 3" xfId="143"/>
    <cellStyle name="Ввод  2" xfId="144"/>
    <cellStyle name="Ввод  3" xfId="145"/>
    <cellStyle name="Вывод 2" xfId="146"/>
    <cellStyle name="Вывод 3" xfId="147"/>
    <cellStyle name="Вычисление 2" xfId="148"/>
    <cellStyle name="Вычисление 3" xfId="149"/>
    <cellStyle name="Денежный 2" xfId="150"/>
    <cellStyle name="Заголовок 1 2" xfId="151"/>
    <cellStyle name="Заголовок 1 3" xfId="152"/>
    <cellStyle name="Заголовок 2 2" xfId="153"/>
    <cellStyle name="Заголовок 2 3" xfId="154"/>
    <cellStyle name="Заголовок 3 2" xfId="155"/>
    <cellStyle name="Заголовок 3 3" xfId="156"/>
    <cellStyle name="Заголовок 4 2" xfId="157"/>
    <cellStyle name="Заголовок 4 3" xfId="158"/>
    <cellStyle name="Итог 2" xfId="159"/>
    <cellStyle name="Итог 3" xfId="160"/>
    <cellStyle name="Контрольная ячейка 2" xfId="161"/>
    <cellStyle name="Контрольная ячейка 3" xfId="162"/>
    <cellStyle name="Название 2" xfId="163"/>
    <cellStyle name="Название 3" xfId="164"/>
    <cellStyle name="Нейтральный 2" xfId="165"/>
    <cellStyle name="Нейтральный 3" xfId="166"/>
    <cellStyle name="Обычный 2" xfId="167"/>
    <cellStyle name="Обычный 2 2" xfId="168"/>
    <cellStyle name="Обычный 2 2 2" xfId="169"/>
    <cellStyle name="Обычный 2 2 2 2" xfId="170"/>
    <cellStyle name="Обычный 2 2 3" xfId="171"/>
    <cellStyle name="Обычный 2 2 3 2" xfId="172"/>
    <cellStyle name="Обычный 2 2 4" xfId="173"/>
    <cellStyle name="Обычный 2 2 4 2" xfId="174"/>
    <cellStyle name="Обычный 2 2 5" xfId="175"/>
    <cellStyle name="Обычный 2 2 6" xfId="176"/>
    <cellStyle name="Обычный 2 3" xfId="177"/>
    <cellStyle name="Обычный 2 3 2" xfId="178"/>
    <cellStyle name="Обычный 2_Выездка ноябрь 2010 г." xfId="179"/>
    <cellStyle name="Обычный 3" xfId="180"/>
    <cellStyle name="Обычный 3 2" xfId="181"/>
    <cellStyle name="Обычный 3 2 2" xfId="182"/>
    <cellStyle name="Обычный 3_Троеборье спартакиада 2014" xfId="183"/>
    <cellStyle name="Обычный 4" xfId="184"/>
    <cellStyle name="Обычный 4 2" xfId="185"/>
    <cellStyle name="Обычный 4 2 2" xfId="186"/>
    <cellStyle name="Обычный 4 2 2 2" xfId="187"/>
    <cellStyle name="Обычный 4 2 3" xfId="188"/>
    <cellStyle name="Обычный 4 3" xfId="189"/>
    <cellStyle name="Обычный 5" xfId="190"/>
    <cellStyle name="Обычный 5 2" xfId="191"/>
    <cellStyle name="Обычный 6" xfId="192"/>
    <cellStyle name="Обычный 6 2" xfId="193"/>
    <cellStyle name="Обычный 7" xfId="194"/>
    <cellStyle name="Обычный_Измайлово-2003" xfId="195"/>
    <cellStyle name="Обычный_конкур f 2 2 2" xfId="196"/>
    <cellStyle name="Обычный_Лист1" xfId="197"/>
    <cellStyle name="Обычный_Лист1 2 2" xfId="198"/>
    <cellStyle name="Обычный_Лист1_цска 23 февраля 2011 2" xfId="199"/>
    <cellStyle name="Плохой 2" xfId="200"/>
    <cellStyle name="Плохой 3" xfId="201"/>
    <cellStyle name="Пояснение 2" xfId="202"/>
    <cellStyle name="Пояснение 3" xfId="203"/>
    <cellStyle name="Примечание 2" xfId="204"/>
    <cellStyle name="Примечание 3" xfId="205"/>
    <cellStyle name="Процентный 2" xfId="206"/>
    <cellStyle name="Процентный 2 2" xfId="207"/>
    <cellStyle name="Связанная ячейка 2" xfId="208"/>
    <cellStyle name="Связанная ячейка 3" xfId="209"/>
    <cellStyle name="Текст предупреждения 2" xfId="210"/>
    <cellStyle name="Текст предупреждения 3" xfId="211"/>
    <cellStyle name="Хороший 2" xfId="212"/>
    <cellStyle name="Хороший 3" xfId="2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24"/>
  <sheetViews>
    <sheetView showGridLines="0" view="pageBreakPreview" zoomScaleSheetLayoutView="100" workbookViewId="0" topLeftCell="A2">
      <selection activeCell="A16" sqref="A16:XFD16"/>
    </sheetView>
  </sheetViews>
  <sheetFormatPr defaultColWidth="9.140625" defaultRowHeight="15"/>
  <cols>
    <col min="1" max="1" width="3.140625" style="0" customWidth="1"/>
    <col min="2" max="2" width="6.00390625" style="0" customWidth="1"/>
    <col min="3" max="3" width="3.421875" style="0" customWidth="1"/>
    <col min="4" max="4" width="3.7109375" style="0" customWidth="1"/>
    <col min="5" max="5" width="19.140625" style="0" customWidth="1"/>
    <col min="6" max="6" width="7.7109375" style="109" customWidth="1"/>
    <col min="7" max="7" width="17.7109375" style="0" customWidth="1"/>
    <col min="8" max="8" width="8.8515625" style="0" customWidth="1"/>
    <col min="9" max="9" width="14.28125" style="0" customWidth="1"/>
  </cols>
  <sheetData>
    <row r="1" spans="1:9" ht="25.5">
      <c r="A1" s="171" t="s">
        <v>131</v>
      </c>
      <c r="B1" s="172"/>
      <c r="C1" s="172"/>
      <c r="D1" s="172"/>
      <c r="E1" s="172"/>
      <c r="F1" s="172"/>
      <c r="G1" s="172"/>
      <c r="H1" s="172"/>
      <c r="I1" s="173"/>
    </row>
    <row r="2" spans="1:9" ht="17.25" customHeight="1">
      <c r="A2" s="163" t="s">
        <v>153</v>
      </c>
      <c r="B2" s="164"/>
      <c r="C2" s="164"/>
      <c r="D2" s="164"/>
      <c r="E2" s="164"/>
      <c r="F2" s="164"/>
      <c r="G2" s="164"/>
      <c r="H2" s="164"/>
      <c r="I2" s="165"/>
    </row>
    <row r="3" spans="1:9" ht="13.5" customHeight="1">
      <c r="A3" s="166" t="s">
        <v>70</v>
      </c>
      <c r="B3" s="167"/>
      <c r="C3" s="167"/>
      <c r="D3" s="167"/>
      <c r="E3" s="167"/>
      <c r="F3" s="108"/>
      <c r="G3" s="85"/>
      <c r="H3" s="85"/>
      <c r="I3" s="115" t="s">
        <v>151</v>
      </c>
    </row>
    <row r="4" spans="1:9" ht="24.75" customHeight="1">
      <c r="A4" s="168" t="s">
        <v>6</v>
      </c>
      <c r="B4" s="169" t="s">
        <v>94</v>
      </c>
      <c r="C4" s="169" t="s">
        <v>96</v>
      </c>
      <c r="D4" s="169" t="s">
        <v>74</v>
      </c>
      <c r="E4" s="178" t="s">
        <v>77</v>
      </c>
      <c r="F4" s="184" t="s">
        <v>122</v>
      </c>
      <c r="G4" s="178" t="s">
        <v>78</v>
      </c>
      <c r="H4" s="186" t="s">
        <v>123</v>
      </c>
      <c r="I4" s="178" t="s">
        <v>3</v>
      </c>
    </row>
    <row r="5" spans="1:9" ht="28.5" customHeight="1">
      <c r="A5" s="168"/>
      <c r="B5" s="170"/>
      <c r="C5" s="170"/>
      <c r="D5" s="170"/>
      <c r="E5" s="178"/>
      <c r="F5" s="185"/>
      <c r="G5" s="178"/>
      <c r="H5" s="187"/>
      <c r="I5" s="178"/>
    </row>
    <row r="6" spans="1:9" ht="28.5" customHeight="1">
      <c r="A6" s="188" t="s">
        <v>145</v>
      </c>
      <c r="B6" s="189"/>
      <c r="C6" s="189"/>
      <c r="D6" s="189"/>
      <c r="E6" s="189"/>
      <c r="F6" s="189"/>
      <c r="G6" s="189"/>
      <c r="H6" s="189"/>
      <c r="I6" s="190"/>
    </row>
    <row r="7" spans="1:9" ht="28.5" customHeight="1">
      <c r="A7" s="150">
        <v>1</v>
      </c>
      <c r="B7" s="151">
        <v>0.4166666666666667</v>
      </c>
      <c r="C7" s="150" t="s">
        <v>95</v>
      </c>
      <c r="D7" s="150" t="s">
        <v>61</v>
      </c>
      <c r="E7" s="118" t="s">
        <v>146</v>
      </c>
      <c r="F7" s="149" t="s">
        <v>149</v>
      </c>
      <c r="G7" s="157" t="s">
        <v>147</v>
      </c>
      <c r="H7" s="149" t="s">
        <v>150</v>
      </c>
      <c r="I7" s="150" t="s">
        <v>59</v>
      </c>
    </row>
    <row r="8" spans="1:9" ht="18" customHeight="1">
      <c r="A8" s="175" t="s">
        <v>85</v>
      </c>
      <c r="B8" s="176"/>
      <c r="C8" s="176"/>
      <c r="D8" s="176"/>
      <c r="E8" s="176"/>
      <c r="F8" s="176"/>
      <c r="G8" s="176"/>
      <c r="H8" s="176"/>
      <c r="I8" s="177"/>
    </row>
    <row r="9" spans="1:9" ht="28.5" customHeight="1">
      <c r="A9" s="58">
        <v>1</v>
      </c>
      <c r="B9" s="93">
        <v>0.4201388888888889</v>
      </c>
      <c r="C9" s="58" t="s">
        <v>95</v>
      </c>
      <c r="D9" s="58" t="s">
        <v>8</v>
      </c>
      <c r="E9" s="118" t="s">
        <v>121</v>
      </c>
      <c r="F9" s="106"/>
      <c r="G9" s="153" t="s">
        <v>76</v>
      </c>
      <c r="H9" s="123" t="s">
        <v>134</v>
      </c>
      <c r="I9" s="89" t="s">
        <v>14</v>
      </c>
    </row>
    <row r="10" spans="1:9" ht="18" customHeight="1">
      <c r="A10" s="182" t="s">
        <v>101</v>
      </c>
      <c r="B10" s="174"/>
      <c r="C10" s="174"/>
      <c r="D10" s="174"/>
      <c r="E10" s="174"/>
      <c r="F10" s="174"/>
      <c r="G10" s="174"/>
      <c r="H10" s="174"/>
      <c r="I10" s="183"/>
    </row>
    <row r="11" spans="1:9" ht="24.75" customHeight="1">
      <c r="A11" s="58">
        <v>1</v>
      </c>
      <c r="B11" s="93">
        <v>0.4236111111111111</v>
      </c>
      <c r="C11" s="58" t="s">
        <v>13</v>
      </c>
      <c r="D11" s="87" t="s">
        <v>8</v>
      </c>
      <c r="E11" s="118" t="s">
        <v>121</v>
      </c>
      <c r="F11" s="107"/>
      <c r="G11" s="153" t="s">
        <v>76</v>
      </c>
      <c r="H11" s="123" t="s">
        <v>134</v>
      </c>
      <c r="I11" s="90" t="s">
        <v>14</v>
      </c>
    </row>
    <row r="12" spans="1:9" ht="24.75" customHeight="1">
      <c r="A12" s="97">
        <v>2</v>
      </c>
      <c r="B12" s="93">
        <v>0.4270833333333333</v>
      </c>
      <c r="C12" s="92" t="s">
        <v>95</v>
      </c>
      <c r="D12" s="28" t="s">
        <v>8</v>
      </c>
      <c r="E12" s="17" t="s">
        <v>87</v>
      </c>
      <c r="F12" s="128">
        <v>101305</v>
      </c>
      <c r="G12" s="152" t="s">
        <v>98</v>
      </c>
      <c r="H12" s="105" t="s">
        <v>124</v>
      </c>
      <c r="I12" s="67" t="s">
        <v>14</v>
      </c>
    </row>
    <row r="13" spans="1:9" ht="26.25" customHeight="1">
      <c r="A13" s="58">
        <v>3</v>
      </c>
      <c r="B13" s="93">
        <v>0.434027777777778</v>
      </c>
      <c r="C13" s="98" t="s">
        <v>13</v>
      </c>
      <c r="D13" s="99" t="s">
        <v>7</v>
      </c>
      <c r="E13" s="120" t="s">
        <v>73</v>
      </c>
      <c r="F13" s="126" t="s">
        <v>128</v>
      </c>
      <c r="G13" s="155" t="s">
        <v>82</v>
      </c>
      <c r="H13" s="124" t="s">
        <v>135</v>
      </c>
      <c r="I13" s="89" t="s">
        <v>14</v>
      </c>
    </row>
    <row r="14" spans="1:9" ht="30" customHeight="1">
      <c r="A14" s="97">
        <v>4</v>
      </c>
      <c r="B14" s="93">
        <v>0.4375</v>
      </c>
      <c r="C14" s="98" t="s">
        <v>13</v>
      </c>
      <c r="D14" s="99" t="s">
        <v>7</v>
      </c>
      <c r="E14" s="119" t="s">
        <v>75</v>
      </c>
      <c r="F14" s="127" t="s">
        <v>129</v>
      </c>
      <c r="G14" s="156" t="s">
        <v>90</v>
      </c>
      <c r="H14" s="121" t="s">
        <v>132</v>
      </c>
      <c r="I14" s="100" t="s">
        <v>14</v>
      </c>
    </row>
    <row r="15" spans="1:9" ht="30" customHeight="1">
      <c r="A15" s="58">
        <v>5</v>
      </c>
      <c r="B15" s="93">
        <v>0.440972222222222</v>
      </c>
      <c r="C15" s="98" t="s">
        <v>95</v>
      </c>
      <c r="D15" s="99" t="s">
        <v>8</v>
      </c>
      <c r="E15" s="118" t="s">
        <v>120</v>
      </c>
      <c r="F15" s="130"/>
      <c r="G15" s="153" t="s">
        <v>81</v>
      </c>
      <c r="H15" s="104" t="s">
        <v>124</v>
      </c>
      <c r="I15" s="90" t="s">
        <v>14</v>
      </c>
    </row>
    <row r="16" spans="1:9" ht="30" customHeight="1">
      <c r="A16" s="58">
        <v>7</v>
      </c>
      <c r="B16" s="93">
        <v>0.447916666666666</v>
      </c>
      <c r="C16" s="58" t="s">
        <v>95</v>
      </c>
      <c r="D16" s="87" t="s">
        <v>8</v>
      </c>
      <c r="E16" s="30" t="s">
        <v>93</v>
      </c>
      <c r="F16" s="129"/>
      <c r="G16" s="152" t="s">
        <v>102</v>
      </c>
      <c r="H16" s="105" t="s">
        <v>124</v>
      </c>
      <c r="I16" s="8" t="s">
        <v>14</v>
      </c>
    </row>
    <row r="17" spans="1:9" s="131" customFormat="1" ht="15.95" customHeight="1">
      <c r="A17" s="179" t="s">
        <v>97</v>
      </c>
      <c r="B17" s="180"/>
      <c r="C17" s="180"/>
      <c r="D17" s="180"/>
      <c r="E17" s="180"/>
      <c r="F17" s="180"/>
      <c r="G17" s="180"/>
      <c r="H17" s="180"/>
      <c r="I17" s="181"/>
    </row>
    <row r="18" spans="1:9" ht="18" customHeight="1">
      <c r="A18" s="174" t="s">
        <v>79</v>
      </c>
      <c r="B18" s="174"/>
      <c r="C18" s="174"/>
      <c r="D18" s="174"/>
      <c r="E18" s="174"/>
      <c r="F18" s="174"/>
      <c r="G18" s="174"/>
      <c r="H18" s="174"/>
      <c r="I18" s="174"/>
    </row>
    <row r="19" spans="1:9" ht="27.75" customHeight="1">
      <c r="A19" s="58">
        <v>1</v>
      </c>
      <c r="B19" s="93">
        <v>0.4548611111111111</v>
      </c>
      <c r="C19" s="92" t="s">
        <v>95</v>
      </c>
      <c r="D19" s="64">
        <v>3</v>
      </c>
      <c r="E19" s="30" t="s">
        <v>86</v>
      </c>
      <c r="F19" s="127" t="s">
        <v>130</v>
      </c>
      <c r="G19" s="152" t="s">
        <v>125</v>
      </c>
      <c r="H19" s="121" t="s">
        <v>124</v>
      </c>
      <c r="I19" s="67" t="s">
        <v>14</v>
      </c>
    </row>
    <row r="20" spans="1:9" ht="24.75" customHeight="1">
      <c r="A20" s="58">
        <v>2</v>
      </c>
      <c r="B20" s="93">
        <v>0.4583333333333333</v>
      </c>
      <c r="C20" s="58" t="s">
        <v>95</v>
      </c>
      <c r="D20" s="58" t="s">
        <v>8</v>
      </c>
      <c r="E20" s="103" t="s">
        <v>91</v>
      </c>
      <c r="F20" s="126" t="s">
        <v>126</v>
      </c>
      <c r="G20" s="153" t="s">
        <v>81</v>
      </c>
      <c r="H20" s="122" t="s">
        <v>133</v>
      </c>
      <c r="I20" s="67" t="s">
        <v>14</v>
      </c>
    </row>
    <row r="21" spans="1:9" ht="30" customHeight="1">
      <c r="A21" s="58">
        <v>3</v>
      </c>
      <c r="B21" s="93">
        <v>0.461805555555556</v>
      </c>
      <c r="C21" s="92" t="s">
        <v>13</v>
      </c>
      <c r="D21" s="64" t="s">
        <v>7</v>
      </c>
      <c r="E21" s="30" t="s">
        <v>73</v>
      </c>
      <c r="F21" s="126" t="s">
        <v>128</v>
      </c>
      <c r="G21" s="154" t="s">
        <v>83</v>
      </c>
      <c r="H21" s="125" t="s">
        <v>124</v>
      </c>
      <c r="I21" s="67" t="s">
        <v>14</v>
      </c>
    </row>
    <row r="22" spans="1:9" ht="30" customHeight="1">
      <c r="A22" s="58">
        <v>4</v>
      </c>
      <c r="B22" s="93">
        <v>0.465277777777778</v>
      </c>
      <c r="C22" s="92" t="s">
        <v>13</v>
      </c>
      <c r="D22" s="64" t="s">
        <v>7</v>
      </c>
      <c r="E22" s="118" t="s">
        <v>75</v>
      </c>
      <c r="F22" s="127" t="s">
        <v>129</v>
      </c>
      <c r="G22" s="152" t="s">
        <v>98</v>
      </c>
      <c r="H22" s="121" t="s">
        <v>124</v>
      </c>
      <c r="I22" s="67" t="s">
        <v>14</v>
      </c>
    </row>
    <row r="23" spans="1:9" ht="30" customHeight="1">
      <c r="A23" s="58">
        <v>5</v>
      </c>
      <c r="B23" s="93">
        <v>0.46875</v>
      </c>
      <c r="C23" s="92" t="s">
        <v>13</v>
      </c>
      <c r="D23" s="64">
        <v>3</v>
      </c>
      <c r="E23" s="118" t="s">
        <v>84</v>
      </c>
      <c r="F23" s="126" t="s">
        <v>156</v>
      </c>
      <c r="G23" s="153" t="s">
        <v>148</v>
      </c>
      <c r="H23" s="121" t="s">
        <v>124</v>
      </c>
      <c r="I23" s="67" t="s">
        <v>14</v>
      </c>
    </row>
    <row r="24" spans="1:9" ht="30" customHeight="1">
      <c r="A24" s="58">
        <v>6</v>
      </c>
      <c r="B24" s="93">
        <v>0.472222222222222</v>
      </c>
      <c r="C24" s="92" t="s">
        <v>13</v>
      </c>
      <c r="D24" s="64" t="s">
        <v>7</v>
      </c>
      <c r="E24" s="30" t="s">
        <v>72</v>
      </c>
      <c r="F24" s="127" t="s">
        <v>127</v>
      </c>
      <c r="G24" s="152" t="s">
        <v>125</v>
      </c>
      <c r="H24" s="125" t="s">
        <v>124</v>
      </c>
      <c r="I24" s="67" t="s">
        <v>14</v>
      </c>
    </row>
  </sheetData>
  <mergeCells count="17">
    <mergeCell ref="A18:I18"/>
    <mergeCell ref="A8:I8"/>
    <mergeCell ref="C4:C5"/>
    <mergeCell ref="D4:D5"/>
    <mergeCell ref="E4:E5"/>
    <mergeCell ref="G4:G5"/>
    <mergeCell ref="I4:I5"/>
    <mergeCell ref="A17:I17"/>
    <mergeCell ref="A10:I10"/>
    <mergeCell ref="F4:F5"/>
    <mergeCell ref="H4:H5"/>
    <mergeCell ref="A6:I6"/>
    <mergeCell ref="A2:I2"/>
    <mergeCell ref="A3:E3"/>
    <mergeCell ref="A4:A5"/>
    <mergeCell ref="B4:B5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S11"/>
  <sheetViews>
    <sheetView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26.00390625" style="0" customWidth="1"/>
    <col min="4" max="4" width="9.140625" style="0" hidden="1" customWidth="1"/>
    <col min="5" max="5" width="31.00390625" style="0" customWidth="1"/>
    <col min="6" max="6" width="13.421875" style="0" customWidth="1"/>
    <col min="7" max="7" width="7.7109375" style="0" customWidth="1"/>
    <col min="8" max="8" width="8.140625" style="0" customWidth="1"/>
    <col min="9" max="9" width="4.8515625" style="0" customWidth="1"/>
    <col min="10" max="10" width="8.00390625" style="0" customWidth="1"/>
    <col min="11" max="11" width="7.7109375" style="0" customWidth="1"/>
    <col min="12" max="12" width="4.00390625" style="0" customWidth="1"/>
    <col min="13" max="13" width="7.57421875" style="0" customWidth="1"/>
    <col min="14" max="14" width="7.421875" style="0" customWidth="1"/>
    <col min="15" max="15" width="5.00390625" style="0" customWidth="1"/>
    <col min="16" max="16" width="5.8515625" style="0" customWidth="1"/>
    <col min="17" max="17" width="7.57421875" style="0" customWidth="1"/>
    <col min="18" max="18" width="7.7109375" style="0" customWidth="1"/>
    <col min="19" max="19" width="8.421875" style="0" customWidth="1"/>
  </cols>
  <sheetData>
    <row r="1" spans="1:19" ht="34.5" customHeight="1">
      <c r="A1" s="265" t="s">
        <v>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21" customHeight="1">
      <c r="A2" s="267" t="s">
        <v>54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21" customHeight="1">
      <c r="A3" s="192" t="s">
        <v>66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5" customHeight="1">
      <c r="A4" s="235" t="s">
        <v>12</v>
      </c>
      <c r="B4" s="235"/>
      <c r="C4" s="235"/>
      <c r="D4" s="36"/>
      <c r="E4" s="274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6"/>
      <c r="R4" s="266" t="s">
        <v>67</v>
      </c>
      <c r="S4" s="266"/>
    </row>
    <row r="5" spans="1:19" ht="15" customHeight="1">
      <c r="A5" s="268" t="s">
        <v>6</v>
      </c>
      <c r="B5" s="263" t="s">
        <v>11</v>
      </c>
      <c r="C5" s="270" t="s">
        <v>9</v>
      </c>
      <c r="D5" s="272" t="s">
        <v>1</v>
      </c>
      <c r="E5" s="262" t="s">
        <v>10</v>
      </c>
      <c r="F5" s="262" t="s">
        <v>3</v>
      </c>
      <c r="G5" s="260" t="s">
        <v>18</v>
      </c>
      <c r="H5" s="260"/>
      <c r="I5" s="260"/>
      <c r="J5" s="260" t="s">
        <v>19</v>
      </c>
      <c r="K5" s="260"/>
      <c r="L5" s="260"/>
      <c r="M5" s="260" t="s">
        <v>20</v>
      </c>
      <c r="N5" s="260"/>
      <c r="O5" s="260"/>
      <c r="P5" s="261" t="s">
        <v>21</v>
      </c>
      <c r="Q5" s="261" t="s">
        <v>22</v>
      </c>
      <c r="R5" s="261" t="s">
        <v>23</v>
      </c>
      <c r="S5" s="261" t="s">
        <v>24</v>
      </c>
    </row>
    <row r="6" spans="1:19" ht="35.25" customHeight="1">
      <c r="A6" s="269"/>
      <c r="B6" s="264"/>
      <c r="C6" s="271"/>
      <c r="D6" s="273"/>
      <c r="E6" s="262"/>
      <c r="F6" s="262"/>
      <c r="G6" s="9" t="s">
        <v>25</v>
      </c>
      <c r="H6" s="9" t="s">
        <v>26</v>
      </c>
      <c r="I6" s="10" t="s">
        <v>27</v>
      </c>
      <c r="J6" s="9" t="s">
        <v>25</v>
      </c>
      <c r="K6" s="9" t="s">
        <v>26</v>
      </c>
      <c r="L6" s="10" t="s">
        <v>27</v>
      </c>
      <c r="M6" s="9" t="s">
        <v>25</v>
      </c>
      <c r="N6" s="9" t="s">
        <v>26</v>
      </c>
      <c r="O6" s="10" t="s">
        <v>27</v>
      </c>
      <c r="P6" s="261"/>
      <c r="Q6" s="261"/>
      <c r="R6" s="261"/>
      <c r="S6" s="261"/>
    </row>
    <row r="7" spans="1:19" ht="24" customHeight="1">
      <c r="A7" s="28">
        <v>1</v>
      </c>
      <c r="B7" s="7" t="s">
        <v>7</v>
      </c>
      <c r="C7" s="29" t="s">
        <v>60</v>
      </c>
      <c r="D7" s="34"/>
      <c r="E7" s="35" t="s">
        <v>53</v>
      </c>
      <c r="F7" s="8" t="s">
        <v>14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6" ht="15.75" customHeight="1">
      <c r="A8" s="3"/>
      <c r="B8" s="3"/>
      <c r="C8" s="4" t="s">
        <v>4</v>
      </c>
      <c r="D8" s="3"/>
      <c r="E8" s="6"/>
      <c r="F8" s="3"/>
    </row>
    <row r="9" spans="1:6" ht="15" customHeight="1">
      <c r="A9" s="3"/>
      <c r="B9" s="3"/>
      <c r="C9" s="3"/>
      <c r="D9" s="3"/>
      <c r="E9" s="3"/>
      <c r="F9" s="3"/>
    </row>
    <row r="10" spans="1:6" ht="15.75" customHeight="1">
      <c r="A10" s="3"/>
      <c r="B10" s="3"/>
      <c r="C10" s="4" t="s">
        <v>5</v>
      </c>
      <c r="D10" s="3"/>
      <c r="E10" s="6"/>
      <c r="F10" s="3"/>
    </row>
    <row r="11" spans="1:6" ht="15" customHeight="1">
      <c r="A11" s="5"/>
      <c r="B11" s="5"/>
      <c r="C11" s="5"/>
      <c r="D11" s="5"/>
      <c r="E11" s="5"/>
      <c r="F11" s="5"/>
    </row>
  </sheetData>
  <mergeCells count="19">
    <mergeCell ref="B5:B6"/>
    <mergeCell ref="A4:C4"/>
    <mergeCell ref="A1:S1"/>
    <mergeCell ref="R4:S4"/>
    <mergeCell ref="A2:S2"/>
    <mergeCell ref="A5:A6"/>
    <mergeCell ref="C5:C6"/>
    <mergeCell ref="D5:D6"/>
    <mergeCell ref="A3:S3"/>
    <mergeCell ref="E4:Q4"/>
    <mergeCell ref="E5:E6"/>
    <mergeCell ref="R5:R6"/>
    <mergeCell ref="S5:S6"/>
    <mergeCell ref="G5:I5"/>
    <mergeCell ref="J5:L5"/>
    <mergeCell ref="M5:O5"/>
    <mergeCell ref="P5:P6"/>
    <mergeCell ref="Q5:Q6"/>
    <mergeCell ref="F5:F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22"/>
  <sheetViews>
    <sheetView workbookViewId="0" topLeftCell="A1">
      <selection activeCell="D8" sqref="D8:D18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3.7109375" style="0" customWidth="1"/>
    <col min="4" max="4" width="24.00390625" style="0" customWidth="1"/>
    <col min="5" max="5" width="9.00390625" style="0" hidden="1" customWidth="1"/>
    <col min="6" max="6" width="26.7109375" style="0" customWidth="1"/>
    <col min="7" max="7" width="11.7109375" style="0" customWidth="1"/>
    <col min="8" max="8" width="8.421875" style="0" customWidth="1"/>
    <col min="9" max="9" width="7.421875" style="0" customWidth="1"/>
    <col min="10" max="10" width="4.421875" style="0" customWidth="1"/>
    <col min="11" max="11" width="8.00390625" style="0" customWidth="1"/>
    <col min="12" max="12" width="7.7109375" style="0" customWidth="1"/>
    <col min="13" max="13" width="4.28125" style="0" customWidth="1"/>
    <col min="14" max="14" width="7.7109375" style="0" customWidth="1"/>
    <col min="15" max="15" width="7.8515625" style="0" customWidth="1"/>
    <col min="16" max="16" width="4.57421875" style="0" customWidth="1"/>
    <col min="17" max="17" width="7.28125" style="0" customWidth="1"/>
    <col min="18" max="18" width="8.00390625" style="0" customWidth="1"/>
    <col min="19" max="19" width="7.421875" style="0" customWidth="1"/>
    <col min="20" max="20" width="8.28125" style="0" customWidth="1"/>
  </cols>
  <sheetData>
    <row r="1" spans="1:20" ht="15" customHeight="1">
      <c r="A1" s="277" t="s">
        <v>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23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27" customHeight="1">
      <c r="A3" s="278" t="s">
        <v>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ht="25.5" customHeight="1">
      <c r="A4" s="283" t="s">
        <v>66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1:20" ht="15">
      <c r="A5" s="280" t="s">
        <v>12</v>
      </c>
      <c r="B5" s="280"/>
      <c r="C5" s="280"/>
      <c r="D5" s="280"/>
      <c r="E5" s="280"/>
      <c r="F5" s="280"/>
      <c r="G5" s="274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6"/>
      <c r="S5" s="266" t="s">
        <v>67</v>
      </c>
      <c r="T5" s="266"/>
    </row>
    <row r="6" spans="1:20" ht="15" customHeight="1">
      <c r="A6" s="281" t="s">
        <v>6</v>
      </c>
      <c r="B6" s="24"/>
      <c r="C6" s="270" t="s">
        <v>11</v>
      </c>
      <c r="D6" s="279" t="s">
        <v>0</v>
      </c>
      <c r="E6" s="282" t="s">
        <v>1</v>
      </c>
      <c r="F6" s="279" t="s">
        <v>2</v>
      </c>
      <c r="G6" s="262" t="s">
        <v>3</v>
      </c>
      <c r="H6" s="260" t="s">
        <v>18</v>
      </c>
      <c r="I6" s="260"/>
      <c r="J6" s="260"/>
      <c r="K6" s="260" t="s">
        <v>19</v>
      </c>
      <c r="L6" s="260"/>
      <c r="M6" s="260"/>
      <c r="N6" s="260" t="s">
        <v>20</v>
      </c>
      <c r="O6" s="260"/>
      <c r="P6" s="260"/>
      <c r="Q6" s="261" t="s">
        <v>21</v>
      </c>
      <c r="R6" s="261" t="s">
        <v>22</v>
      </c>
      <c r="S6" s="261" t="s">
        <v>23</v>
      </c>
      <c r="T6" s="261" t="s">
        <v>24</v>
      </c>
    </row>
    <row r="7" spans="1:20" ht="23.25" customHeight="1">
      <c r="A7" s="281"/>
      <c r="B7" s="25"/>
      <c r="C7" s="271"/>
      <c r="D7" s="279"/>
      <c r="E7" s="282"/>
      <c r="F7" s="279"/>
      <c r="G7" s="262"/>
      <c r="H7" s="9" t="s">
        <v>25</v>
      </c>
      <c r="I7" s="9" t="s">
        <v>26</v>
      </c>
      <c r="J7" s="10" t="s">
        <v>27</v>
      </c>
      <c r="K7" s="9" t="s">
        <v>25</v>
      </c>
      <c r="L7" s="9" t="s">
        <v>26</v>
      </c>
      <c r="M7" s="10" t="s">
        <v>27</v>
      </c>
      <c r="N7" s="9" t="s">
        <v>25</v>
      </c>
      <c r="O7" s="9" t="s">
        <v>26</v>
      </c>
      <c r="P7" s="10" t="s">
        <v>27</v>
      </c>
      <c r="Q7" s="261"/>
      <c r="R7" s="261"/>
      <c r="S7" s="261"/>
      <c r="T7" s="261"/>
    </row>
    <row r="8" spans="1:20" ht="23.25" customHeight="1">
      <c r="A8" s="27">
        <v>1</v>
      </c>
      <c r="B8" s="27" t="s">
        <v>50</v>
      </c>
      <c r="C8" s="7" t="s">
        <v>61</v>
      </c>
      <c r="D8" s="37" t="s">
        <v>51</v>
      </c>
      <c r="E8" s="19"/>
      <c r="F8" s="18" t="s">
        <v>52</v>
      </c>
      <c r="G8" s="8" t="s">
        <v>14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0" customHeight="1">
      <c r="A9" s="28">
        <v>2</v>
      </c>
      <c r="B9" s="28" t="s">
        <v>50</v>
      </c>
      <c r="C9" s="7" t="s">
        <v>61</v>
      </c>
      <c r="D9" s="37" t="s">
        <v>49</v>
      </c>
      <c r="E9" s="19"/>
      <c r="F9" s="18" t="s">
        <v>63</v>
      </c>
      <c r="G9" s="8" t="s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>
      <c r="A10" s="27">
        <v>3</v>
      </c>
      <c r="B10" s="27" t="s">
        <v>13</v>
      </c>
      <c r="C10" s="21" t="s">
        <v>8</v>
      </c>
      <c r="D10" s="38" t="s">
        <v>69</v>
      </c>
      <c r="E10" s="1"/>
      <c r="F10" s="13" t="s">
        <v>36</v>
      </c>
      <c r="G10" s="8" t="s">
        <v>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28">
        <v>4</v>
      </c>
      <c r="B11" s="28" t="s">
        <v>13</v>
      </c>
      <c r="C11" s="21" t="s">
        <v>8</v>
      </c>
      <c r="D11" s="37" t="s">
        <v>34</v>
      </c>
      <c r="E11" s="1"/>
      <c r="F11" s="18" t="s">
        <v>29</v>
      </c>
      <c r="G11" s="8" t="s">
        <v>14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0" customHeight="1">
      <c r="A12" s="27">
        <v>5</v>
      </c>
      <c r="B12" s="28" t="s">
        <v>13</v>
      </c>
      <c r="C12" s="21" t="s">
        <v>8</v>
      </c>
      <c r="D12" s="37" t="s">
        <v>35</v>
      </c>
      <c r="E12" s="1"/>
      <c r="F12" s="18" t="s">
        <v>38</v>
      </c>
      <c r="G12" s="8" t="s">
        <v>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0" customHeight="1">
      <c r="A13" s="28">
        <v>6</v>
      </c>
      <c r="B13" s="28" t="s">
        <v>13</v>
      </c>
      <c r="C13" s="21" t="s">
        <v>8</v>
      </c>
      <c r="D13" s="37" t="s">
        <v>16</v>
      </c>
      <c r="E13" s="1"/>
      <c r="F13" s="11" t="s">
        <v>28</v>
      </c>
      <c r="G13" s="8" t="s"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30" customHeight="1">
      <c r="A14" s="27">
        <v>7</v>
      </c>
      <c r="B14" s="27" t="s">
        <v>13</v>
      </c>
      <c r="C14" s="21" t="s">
        <v>8</v>
      </c>
      <c r="D14" s="37" t="s">
        <v>34</v>
      </c>
      <c r="E14" s="1"/>
      <c r="F14" s="13" t="s">
        <v>36</v>
      </c>
      <c r="G14" s="8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0" customHeight="1">
      <c r="A15" s="28">
        <v>8</v>
      </c>
      <c r="B15" s="28" t="s">
        <v>13</v>
      </c>
      <c r="C15" s="21" t="s">
        <v>8</v>
      </c>
      <c r="D15" s="37" t="s">
        <v>33</v>
      </c>
      <c r="E15" s="1"/>
      <c r="F15" s="14" t="s">
        <v>37</v>
      </c>
      <c r="G15" s="8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0" customHeight="1">
      <c r="A16" s="27">
        <v>9</v>
      </c>
      <c r="B16" s="27" t="s">
        <v>13</v>
      </c>
      <c r="C16" s="21" t="s">
        <v>8</v>
      </c>
      <c r="D16" s="39" t="s">
        <v>15</v>
      </c>
      <c r="E16" s="1"/>
      <c r="F16" s="18" t="s">
        <v>29</v>
      </c>
      <c r="G16" s="8" t="s">
        <v>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0" customHeight="1">
      <c r="A17" s="28">
        <v>10</v>
      </c>
      <c r="B17" s="28" t="s">
        <v>13</v>
      </c>
      <c r="C17" s="21" t="s">
        <v>7</v>
      </c>
      <c r="D17" s="37" t="s">
        <v>32</v>
      </c>
      <c r="E17" s="1"/>
      <c r="F17" s="13" t="s">
        <v>36</v>
      </c>
      <c r="G17" s="8" t="s">
        <v>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0" customHeight="1">
      <c r="A18" s="27">
        <v>11</v>
      </c>
      <c r="B18" s="27" t="s">
        <v>39</v>
      </c>
      <c r="C18" s="20" t="s">
        <v>8</v>
      </c>
      <c r="D18" s="40" t="s">
        <v>40</v>
      </c>
      <c r="E18" s="15"/>
      <c r="F18" s="17" t="s">
        <v>41</v>
      </c>
      <c r="G18" s="8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20" spans="4:6" ht="15.75">
      <c r="D20" s="4" t="s">
        <v>4</v>
      </c>
      <c r="F20" s="3"/>
    </row>
    <row r="22" spans="4:6" ht="15.75">
      <c r="D22" s="4" t="s">
        <v>5</v>
      </c>
      <c r="F22" s="3"/>
    </row>
  </sheetData>
  <mergeCells count="19">
    <mergeCell ref="S6:S7"/>
    <mergeCell ref="T6:T7"/>
    <mergeCell ref="H6:J6"/>
    <mergeCell ref="A1:T2"/>
    <mergeCell ref="A3:T3"/>
    <mergeCell ref="S5:T5"/>
    <mergeCell ref="F6:F7"/>
    <mergeCell ref="G6:G7"/>
    <mergeCell ref="K6:M6"/>
    <mergeCell ref="N6:P6"/>
    <mergeCell ref="A5:F5"/>
    <mergeCell ref="Q6:Q7"/>
    <mergeCell ref="R6:R7"/>
    <mergeCell ref="C6:C7"/>
    <mergeCell ref="A6:A7"/>
    <mergeCell ref="D6:D7"/>
    <mergeCell ref="E6:E7"/>
    <mergeCell ref="A4:T4"/>
    <mergeCell ref="G5:R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15"/>
  <sheetViews>
    <sheetView workbookViewId="0" topLeftCell="A1">
      <selection activeCell="D8" sqref="D8:D11"/>
    </sheetView>
  </sheetViews>
  <sheetFormatPr defaultColWidth="9.140625" defaultRowHeight="15"/>
  <cols>
    <col min="1" max="2" width="2.8515625" style="0" customWidth="1"/>
    <col min="3" max="3" width="3.421875" style="0" customWidth="1"/>
    <col min="4" max="4" width="20.8515625" style="0" customWidth="1"/>
    <col min="5" max="5" width="23.421875" style="0" customWidth="1"/>
    <col min="6" max="6" width="11.7109375" style="0" customWidth="1"/>
    <col min="7" max="7" width="7.00390625" style="0" customWidth="1"/>
    <col min="8" max="8" width="7.421875" style="0" customWidth="1"/>
    <col min="9" max="10" width="7.57421875" style="0" customWidth="1"/>
    <col min="11" max="11" width="6.8515625" style="0" customWidth="1"/>
    <col min="12" max="13" width="7.28125" style="0" customWidth="1"/>
    <col min="14" max="14" width="7.140625" style="0" customWidth="1"/>
    <col min="15" max="15" width="7.8515625" style="0" customWidth="1"/>
    <col min="16" max="16" width="4.421875" style="0" customWidth="1"/>
    <col min="17" max="17" width="8.00390625" style="0" customWidth="1"/>
    <col min="18" max="18" width="6.8515625" style="0" customWidth="1"/>
    <col min="19" max="19" width="7.421875" style="0" customWidth="1"/>
  </cols>
  <sheetData>
    <row r="1" spans="1:19" ht="15">
      <c r="A1" s="277" t="s">
        <v>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25.5">
      <c r="A3" s="278" t="s">
        <v>64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ht="15">
      <c r="A4" s="284" t="s">
        <v>66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5">
      <c r="A5" s="280" t="s">
        <v>12</v>
      </c>
      <c r="B5" s="280"/>
      <c r="C5" s="280"/>
      <c r="D5" s="280"/>
      <c r="E5" s="280"/>
      <c r="F5" s="274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  <c r="R5" s="266" t="s">
        <v>67</v>
      </c>
      <c r="S5" s="266"/>
    </row>
    <row r="6" spans="1:19" ht="15" customHeight="1">
      <c r="A6" s="281" t="s">
        <v>6</v>
      </c>
      <c r="B6" s="24"/>
      <c r="C6" s="270" t="s">
        <v>11</v>
      </c>
      <c r="D6" s="279" t="s">
        <v>0</v>
      </c>
      <c r="E6" s="279" t="s">
        <v>2</v>
      </c>
      <c r="F6" s="262" t="s">
        <v>3</v>
      </c>
      <c r="G6" s="260" t="s">
        <v>18</v>
      </c>
      <c r="H6" s="260"/>
      <c r="I6" s="260"/>
      <c r="J6" s="260" t="s">
        <v>19</v>
      </c>
      <c r="K6" s="260"/>
      <c r="L6" s="260"/>
      <c r="M6" s="260" t="s">
        <v>20</v>
      </c>
      <c r="N6" s="260"/>
      <c r="O6" s="260"/>
      <c r="P6" s="261" t="s">
        <v>21</v>
      </c>
      <c r="Q6" s="261" t="s">
        <v>22</v>
      </c>
      <c r="R6" s="261" t="s">
        <v>23</v>
      </c>
      <c r="S6" s="261" t="s">
        <v>24</v>
      </c>
    </row>
    <row r="7" spans="1:19" ht="29.25" customHeight="1">
      <c r="A7" s="281"/>
      <c r="B7" s="25"/>
      <c r="C7" s="271"/>
      <c r="D7" s="279"/>
      <c r="E7" s="279"/>
      <c r="F7" s="262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261"/>
      <c r="Q7" s="261"/>
      <c r="R7" s="261"/>
      <c r="S7" s="261"/>
    </row>
    <row r="8" spans="1:19" ht="24.95" customHeight="1">
      <c r="A8" s="27">
        <v>1</v>
      </c>
      <c r="B8" s="27" t="s">
        <v>39</v>
      </c>
      <c r="C8" s="21" t="s">
        <v>8</v>
      </c>
      <c r="D8" s="30" t="s">
        <v>42</v>
      </c>
      <c r="E8" s="31" t="s">
        <v>43</v>
      </c>
      <c r="F8" s="8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4.95" customHeight="1">
      <c r="A9" s="33">
        <v>2</v>
      </c>
      <c r="B9" s="33" t="s">
        <v>13</v>
      </c>
      <c r="C9" s="21" t="s">
        <v>8</v>
      </c>
      <c r="D9" s="30" t="s">
        <v>31</v>
      </c>
      <c r="E9" s="12" t="s">
        <v>30</v>
      </c>
      <c r="F9" s="8" t="s">
        <v>14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4.95" customHeight="1">
      <c r="A10" s="33">
        <v>3</v>
      </c>
      <c r="B10" s="33" t="s">
        <v>13</v>
      </c>
      <c r="C10" s="21" t="s">
        <v>8</v>
      </c>
      <c r="D10" s="30" t="s">
        <v>44</v>
      </c>
      <c r="E10" s="32" t="s">
        <v>37</v>
      </c>
      <c r="F10" s="8" t="s">
        <v>14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4.95" customHeight="1">
      <c r="A11" s="33">
        <v>4</v>
      </c>
      <c r="B11" s="33" t="s">
        <v>39</v>
      </c>
      <c r="C11" s="21" t="s">
        <v>8</v>
      </c>
      <c r="D11" s="30" t="s">
        <v>45</v>
      </c>
      <c r="E11" s="16" t="s">
        <v>46</v>
      </c>
      <c r="F11" s="8" t="s">
        <v>59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spans="3:10" ht="15">
      <c r="C13" s="238" t="s">
        <v>4</v>
      </c>
      <c r="D13" s="238"/>
      <c r="F13" s="238"/>
      <c r="G13" s="238"/>
      <c r="H13" s="238"/>
      <c r="I13" s="238"/>
      <c r="J13" s="238"/>
    </row>
    <row r="15" spans="3:10" ht="15">
      <c r="C15" s="238" t="s">
        <v>5</v>
      </c>
      <c r="D15" s="238"/>
      <c r="F15" s="238"/>
      <c r="G15" s="238"/>
      <c r="H15" s="238"/>
      <c r="I15" s="238"/>
      <c r="J15" s="238"/>
    </row>
  </sheetData>
  <mergeCells count="22">
    <mergeCell ref="A4:S4"/>
    <mergeCell ref="F5:Q5"/>
    <mergeCell ref="P6:P7"/>
    <mergeCell ref="Q6:Q7"/>
    <mergeCell ref="A1:S2"/>
    <mergeCell ref="A3:S3"/>
    <mergeCell ref="A5:E5"/>
    <mergeCell ref="R5:S5"/>
    <mergeCell ref="A6:A7"/>
    <mergeCell ref="C6:C7"/>
    <mergeCell ref="M6:O6"/>
    <mergeCell ref="R6:R7"/>
    <mergeCell ref="S6:S7"/>
    <mergeCell ref="C13:D13"/>
    <mergeCell ref="C15:D15"/>
    <mergeCell ref="F13:J13"/>
    <mergeCell ref="F15:J15"/>
    <mergeCell ref="F6:F7"/>
    <mergeCell ref="G6:I6"/>
    <mergeCell ref="J6:L6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S14"/>
  <sheetViews>
    <sheetView workbookViewId="0" topLeftCell="A1">
      <selection activeCell="E23" sqref="E23"/>
    </sheetView>
  </sheetViews>
  <sheetFormatPr defaultColWidth="9.140625" defaultRowHeight="15"/>
  <cols>
    <col min="1" max="1" width="2.8515625" style="0" customWidth="1"/>
    <col min="2" max="2" width="2.57421875" style="0" customWidth="1"/>
    <col min="3" max="3" width="4.00390625" style="0" customWidth="1"/>
    <col min="4" max="4" width="21.8515625" style="0" customWidth="1"/>
    <col min="5" max="5" width="22.00390625" style="0" customWidth="1"/>
  </cols>
  <sheetData>
    <row r="1" spans="1:19" ht="15">
      <c r="A1" s="277" t="s">
        <v>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25.5">
      <c r="A3" s="278" t="s">
        <v>65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ht="15">
      <c r="A4" s="284" t="s">
        <v>66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15">
      <c r="A5" s="280" t="s">
        <v>12</v>
      </c>
      <c r="B5" s="280"/>
      <c r="C5" s="280"/>
      <c r="D5" s="280"/>
      <c r="E5" s="280"/>
      <c r="F5" s="274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  <c r="R5" s="266" t="s">
        <v>68</v>
      </c>
      <c r="S5" s="266"/>
    </row>
    <row r="6" spans="1:19" ht="15" customHeight="1">
      <c r="A6" s="281" t="s">
        <v>6</v>
      </c>
      <c r="B6" s="24"/>
      <c r="C6" s="270" t="s">
        <v>11</v>
      </c>
      <c r="D6" s="279" t="s">
        <v>0</v>
      </c>
      <c r="E6" s="279" t="s">
        <v>2</v>
      </c>
      <c r="F6" s="262" t="s">
        <v>3</v>
      </c>
      <c r="G6" s="260" t="s">
        <v>18</v>
      </c>
      <c r="H6" s="260"/>
      <c r="I6" s="260"/>
      <c r="J6" s="260" t="s">
        <v>19</v>
      </c>
      <c r="K6" s="260"/>
      <c r="L6" s="260"/>
      <c r="M6" s="260" t="s">
        <v>20</v>
      </c>
      <c r="N6" s="260"/>
      <c r="O6" s="260"/>
      <c r="P6" s="261" t="s">
        <v>21</v>
      </c>
      <c r="Q6" s="261" t="s">
        <v>22</v>
      </c>
      <c r="R6" s="261" t="s">
        <v>23</v>
      </c>
      <c r="S6" s="261" t="s">
        <v>24</v>
      </c>
    </row>
    <row r="7" spans="1:19" ht="15">
      <c r="A7" s="281"/>
      <c r="B7" s="25"/>
      <c r="C7" s="271"/>
      <c r="D7" s="279"/>
      <c r="E7" s="279"/>
      <c r="F7" s="262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261"/>
      <c r="Q7" s="261"/>
      <c r="R7" s="261"/>
      <c r="S7" s="261"/>
    </row>
    <row r="8" spans="1:19" ht="31.5">
      <c r="A8" s="28">
        <v>1</v>
      </c>
      <c r="B8" s="28" t="s">
        <v>39</v>
      </c>
      <c r="C8" s="21" t="s">
        <v>8</v>
      </c>
      <c r="D8" s="30" t="s">
        <v>55</v>
      </c>
      <c r="E8" s="18" t="s">
        <v>57</v>
      </c>
      <c r="F8" s="8" t="s">
        <v>59</v>
      </c>
      <c r="G8" s="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4">
      <c r="A9" s="28">
        <v>2</v>
      </c>
      <c r="B9" s="28" t="s">
        <v>39</v>
      </c>
      <c r="C9" s="21" t="s">
        <v>8</v>
      </c>
      <c r="D9" s="30" t="s">
        <v>47</v>
      </c>
      <c r="E9" s="18" t="s">
        <v>48</v>
      </c>
      <c r="F9" s="8" t="s">
        <v>58</v>
      </c>
      <c r="G9" s="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1.5">
      <c r="A10" s="28">
        <v>3</v>
      </c>
      <c r="B10" s="28" t="s">
        <v>39</v>
      </c>
      <c r="C10" s="21" t="s">
        <v>8</v>
      </c>
      <c r="D10" s="30" t="s">
        <v>56</v>
      </c>
      <c r="E10" s="18" t="s">
        <v>57</v>
      </c>
      <c r="F10" s="8" t="s">
        <v>59</v>
      </c>
      <c r="G10" s="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2" spans="3:6" ht="15">
      <c r="C12" s="285" t="s">
        <v>4</v>
      </c>
      <c r="D12" s="285"/>
      <c r="E12" s="238"/>
      <c r="F12" s="238"/>
    </row>
    <row r="14" spans="3:6" ht="15">
      <c r="C14" s="285" t="s">
        <v>5</v>
      </c>
      <c r="D14" s="285"/>
      <c r="E14" s="238"/>
      <c r="F14" s="238"/>
    </row>
  </sheetData>
  <mergeCells count="22">
    <mergeCell ref="A1:S2"/>
    <mergeCell ref="A3:S3"/>
    <mergeCell ref="A5:E5"/>
    <mergeCell ref="R5:S5"/>
    <mergeCell ref="A6:A7"/>
    <mergeCell ref="C6:C7"/>
    <mergeCell ref="S6:S7"/>
    <mergeCell ref="F5:Q5"/>
    <mergeCell ref="G6:I6"/>
    <mergeCell ref="J6:L6"/>
    <mergeCell ref="M6:O6"/>
    <mergeCell ref="P6:P7"/>
    <mergeCell ref="A4:S4"/>
    <mergeCell ref="Q6:Q7"/>
    <mergeCell ref="R6:R7"/>
    <mergeCell ref="D6:D7"/>
    <mergeCell ref="E6:E7"/>
    <mergeCell ref="C12:D12"/>
    <mergeCell ref="C14:D14"/>
    <mergeCell ref="E12:F12"/>
    <mergeCell ref="E14:F14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3"/>
  <sheetViews>
    <sheetView view="pageBreakPreview" zoomScale="148" zoomScaleSheetLayoutView="148" workbookViewId="0" topLeftCell="A1">
      <selection activeCell="A8" sqref="A8:XFD8"/>
    </sheetView>
  </sheetViews>
  <sheetFormatPr defaultColWidth="9.140625" defaultRowHeight="15"/>
  <cols>
    <col min="1" max="1" width="3.7109375" style="0" customWidth="1"/>
    <col min="2" max="2" width="22.8515625" style="0" customWidth="1"/>
    <col min="3" max="3" width="34.7109375" style="0" customWidth="1"/>
    <col min="4" max="4" width="24.140625" style="0" customWidth="1"/>
  </cols>
  <sheetData>
    <row r="1" spans="1:4" ht="27">
      <c r="A1" s="194" t="s">
        <v>103</v>
      </c>
      <c r="B1" s="195"/>
      <c r="C1" s="195"/>
      <c r="D1" s="196"/>
    </row>
    <row r="2" spans="1:4" ht="18.75" customHeight="1">
      <c r="A2" s="197" t="s">
        <v>92</v>
      </c>
      <c r="B2" s="198"/>
      <c r="C2" s="198"/>
      <c r="D2" s="199"/>
    </row>
    <row r="3" spans="1:4" ht="15" customHeight="1">
      <c r="A3" s="191" t="s">
        <v>105</v>
      </c>
      <c r="B3" s="192"/>
      <c r="C3" s="192"/>
      <c r="D3" s="193"/>
    </row>
    <row r="4" spans="1:4" ht="15">
      <c r="A4" s="200" t="s">
        <v>70</v>
      </c>
      <c r="B4" s="201"/>
      <c r="C4" s="94"/>
      <c r="D4" s="114" t="s">
        <v>108</v>
      </c>
    </row>
    <row r="5" spans="1:4" ht="15">
      <c r="A5" s="202" t="s">
        <v>6</v>
      </c>
      <c r="B5" s="203" t="s">
        <v>77</v>
      </c>
      <c r="C5" s="204" t="s">
        <v>78</v>
      </c>
      <c r="D5" s="204" t="s">
        <v>3</v>
      </c>
    </row>
    <row r="6" spans="1:4" ht="30" customHeight="1">
      <c r="A6" s="202"/>
      <c r="B6" s="203"/>
      <c r="C6" s="205"/>
      <c r="D6" s="205"/>
    </row>
    <row r="7" spans="1:4" ht="24" customHeight="1">
      <c r="A7" s="75">
        <v>1</v>
      </c>
      <c r="B7" s="117" t="s">
        <v>100</v>
      </c>
      <c r="C7" s="91" t="s">
        <v>99</v>
      </c>
      <c r="D7" s="116" t="s">
        <v>59</v>
      </c>
    </row>
    <row r="8" spans="1:4" ht="15">
      <c r="A8" s="43"/>
      <c r="B8" s="44"/>
      <c r="C8" s="45"/>
      <c r="D8" s="46"/>
    </row>
    <row r="9" spans="2:4" ht="15.75">
      <c r="B9" s="73" t="s">
        <v>4</v>
      </c>
      <c r="C9" s="74"/>
      <c r="D9" s="74" t="s">
        <v>71</v>
      </c>
    </row>
    <row r="10" spans="2:4" ht="15">
      <c r="B10" s="72"/>
      <c r="C10" s="72"/>
      <c r="D10" s="72"/>
    </row>
    <row r="11" spans="2:4" ht="15.75">
      <c r="B11" s="73" t="s">
        <v>5</v>
      </c>
      <c r="C11" s="74"/>
      <c r="D11" s="74" t="s">
        <v>119</v>
      </c>
    </row>
    <row r="12" spans="2:4" ht="15">
      <c r="B12" s="72"/>
      <c r="C12" s="72"/>
      <c r="D12" s="72"/>
    </row>
    <row r="13" spans="2:4" ht="15">
      <c r="B13" s="72"/>
      <c r="C13" s="72"/>
      <c r="D13" s="72"/>
    </row>
  </sheetData>
  <mergeCells count="8">
    <mergeCell ref="A3:D3"/>
    <mergeCell ref="A1:D1"/>
    <mergeCell ref="A2:D2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E16"/>
  <sheetViews>
    <sheetView view="pageBreakPreview" zoomScale="60" workbookViewId="0" topLeftCell="A1">
      <selection activeCell="A1" sqref="A1:D15"/>
    </sheetView>
  </sheetViews>
  <sheetFormatPr defaultColWidth="9.140625" defaultRowHeight="15"/>
  <cols>
    <col min="1" max="1" width="3.57421875" style="0" customWidth="1"/>
    <col min="2" max="2" width="28.140625" style="0" customWidth="1"/>
    <col min="3" max="3" width="29.421875" style="0" customWidth="1"/>
    <col min="4" max="4" width="24.8515625" style="0" customWidth="1"/>
  </cols>
  <sheetData>
    <row r="1" spans="1:4" ht="27">
      <c r="A1" s="194" t="s">
        <v>103</v>
      </c>
      <c r="B1" s="195"/>
      <c r="C1" s="195"/>
      <c r="D1" s="196"/>
    </row>
    <row r="2" spans="1:4" ht="18.75" customHeight="1">
      <c r="A2" s="197" t="s">
        <v>85</v>
      </c>
      <c r="B2" s="198"/>
      <c r="C2" s="198"/>
      <c r="D2" s="199"/>
    </row>
    <row r="3" spans="1:4" ht="15" customHeight="1">
      <c r="A3" s="191" t="s">
        <v>105</v>
      </c>
      <c r="B3" s="192"/>
      <c r="C3" s="192"/>
      <c r="D3" s="193"/>
    </row>
    <row r="4" spans="1:5" ht="15">
      <c r="A4" s="200" t="s">
        <v>70</v>
      </c>
      <c r="B4" s="201"/>
      <c r="C4" s="94"/>
      <c r="D4" s="114" t="s">
        <v>108</v>
      </c>
      <c r="E4" s="49"/>
    </row>
    <row r="5" spans="1:4" ht="15">
      <c r="A5" s="202" t="s">
        <v>6</v>
      </c>
      <c r="B5" s="203" t="s">
        <v>77</v>
      </c>
      <c r="C5" s="204" t="s">
        <v>78</v>
      </c>
      <c r="D5" s="204" t="s">
        <v>3</v>
      </c>
    </row>
    <row r="6" spans="1:4" ht="33.75" customHeight="1">
      <c r="A6" s="206"/>
      <c r="B6" s="204"/>
      <c r="C6" s="207"/>
      <c r="D6" s="207"/>
    </row>
    <row r="7" spans="1:4" s="5" customFormat="1" ht="32.25" customHeight="1">
      <c r="A7" s="65"/>
      <c r="B7" s="37"/>
      <c r="C7" s="71"/>
      <c r="D7" s="67"/>
    </row>
    <row r="8" spans="1:4" s="5" customFormat="1" ht="32.25" customHeight="1">
      <c r="A8" s="65"/>
      <c r="B8" s="38"/>
      <c r="C8" s="71"/>
      <c r="D8" s="67"/>
    </row>
    <row r="9" spans="1:4" s="5" customFormat="1" ht="32.25" customHeight="1">
      <c r="A9" s="65"/>
      <c r="B9" s="37"/>
      <c r="C9" s="68"/>
      <c r="D9" s="67"/>
    </row>
    <row r="10" spans="1:4" s="5" customFormat="1" ht="32.25" customHeight="1">
      <c r="A10" s="65"/>
      <c r="B10" s="37"/>
      <c r="C10" s="71"/>
      <c r="D10" s="67"/>
    </row>
    <row r="11" spans="1:4" ht="15">
      <c r="A11" s="43"/>
      <c r="B11" s="44"/>
      <c r="C11" s="45"/>
      <c r="D11" s="46"/>
    </row>
    <row r="12" spans="1:4" ht="15.75">
      <c r="A12" s="72"/>
      <c r="B12" s="73" t="s">
        <v>4</v>
      </c>
      <c r="C12" s="74"/>
      <c r="D12" s="74" t="s">
        <v>71</v>
      </c>
    </row>
    <row r="13" spans="1:4" ht="15">
      <c r="A13" s="72"/>
      <c r="B13" s="72"/>
      <c r="C13" s="72"/>
      <c r="D13" s="72"/>
    </row>
    <row r="14" spans="1:4" ht="15.75">
      <c r="A14" s="72"/>
      <c r="B14" s="73" t="s">
        <v>5</v>
      </c>
      <c r="C14" s="74"/>
      <c r="D14" s="74" t="s">
        <v>119</v>
      </c>
    </row>
    <row r="15" spans="1:4" ht="15">
      <c r="A15" s="72"/>
      <c r="B15" s="72"/>
      <c r="C15" s="72"/>
      <c r="D15" s="72"/>
    </row>
    <row r="16" spans="1:4" ht="15">
      <c r="A16" s="72"/>
      <c r="B16" s="72"/>
      <c r="C16" s="72"/>
      <c r="D16" s="72"/>
    </row>
  </sheetData>
  <mergeCells count="8">
    <mergeCell ref="A1:D1"/>
    <mergeCell ref="A2:D2"/>
    <mergeCell ref="A3:D3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20"/>
  <sheetViews>
    <sheetView view="pageBreakPreview" zoomScale="60" workbookViewId="0" topLeftCell="A1">
      <selection activeCell="A1" sqref="A1:D19"/>
    </sheetView>
  </sheetViews>
  <sheetFormatPr defaultColWidth="9.140625" defaultRowHeight="15"/>
  <cols>
    <col min="1" max="1" width="3.57421875" style="0" customWidth="1"/>
    <col min="2" max="2" width="28.140625" style="0" customWidth="1"/>
    <col min="3" max="3" width="28.7109375" style="0" customWidth="1"/>
    <col min="4" max="4" width="26.7109375" style="0" customWidth="1"/>
  </cols>
  <sheetData>
    <row r="1" spans="1:4" ht="27">
      <c r="A1" s="214" t="s">
        <v>103</v>
      </c>
      <c r="B1" s="214"/>
      <c r="C1" s="214"/>
      <c r="D1" s="214"/>
    </row>
    <row r="2" spans="1:4" ht="18.75" customHeight="1">
      <c r="A2" s="215" t="s">
        <v>80</v>
      </c>
      <c r="B2" s="215"/>
      <c r="C2" s="215"/>
      <c r="D2" s="215"/>
    </row>
    <row r="3" spans="1:4" ht="19.9" customHeight="1">
      <c r="A3" s="216" t="s">
        <v>105</v>
      </c>
      <c r="B3" s="216"/>
      <c r="C3" s="216"/>
      <c r="D3" s="216"/>
    </row>
    <row r="4" spans="1:5" ht="15">
      <c r="A4" s="201" t="s">
        <v>70</v>
      </c>
      <c r="B4" s="201"/>
      <c r="C4" s="94"/>
      <c r="D4" s="86" t="s">
        <v>108</v>
      </c>
      <c r="E4" s="49"/>
    </row>
    <row r="5" spans="1:4" ht="15">
      <c r="A5" s="202" t="s">
        <v>6</v>
      </c>
      <c r="B5" s="203" t="s">
        <v>77</v>
      </c>
      <c r="C5" s="204" t="s">
        <v>78</v>
      </c>
      <c r="D5" s="204" t="s">
        <v>3</v>
      </c>
    </row>
    <row r="6" spans="1:4" ht="33.75" customHeight="1">
      <c r="A6" s="206"/>
      <c r="B6" s="204"/>
      <c r="C6" s="207"/>
      <c r="D6" s="207"/>
    </row>
    <row r="7" spans="1:4" ht="27" customHeight="1">
      <c r="A7" s="208" t="s">
        <v>88</v>
      </c>
      <c r="B7" s="209"/>
      <c r="C7" s="209"/>
      <c r="D7" s="210"/>
    </row>
    <row r="8" spans="1:4" ht="33.75" customHeight="1">
      <c r="A8" s="83"/>
      <c r="B8" s="37"/>
      <c r="C8" s="69"/>
      <c r="D8" s="67"/>
    </row>
    <row r="9" spans="1:4" ht="33.75" customHeight="1">
      <c r="A9" s="83"/>
      <c r="B9" s="37"/>
      <c r="C9" s="69"/>
      <c r="D9" s="67"/>
    </row>
    <row r="10" spans="1:4" ht="24.75" customHeight="1">
      <c r="A10" s="211" t="s">
        <v>89</v>
      </c>
      <c r="B10" s="212"/>
      <c r="C10" s="212"/>
      <c r="D10" s="213"/>
    </row>
    <row r="11" spans="1:4" s="5" customFormat="1" ht="31.5" customHeight="1">
      <c r="A11" s="65">
        <v>2</v>
      </c>
      <c r="B11" s="37"/>
      <c r="C11" s="80"/>
      <c r="D11" s="67"/>
    </row>
    <row r="12" spans="1:4" s="5" customFormat="1" ht="32.25" customHeight="1">
      <c r="A12" s="65">
        <v>4</v>
      </c>
      <c r="B12" s="37"/>
      <c r="C12" s="66"/>
      <c r="D12" s="67"/>
    </row>
    <row r="13" spans="1:4" s="5" customFormat="1" ht="32.25" customHeight="1">
      <c r="A13" s="65"/>
      <c r="B13" s="82"/>
      <c r="C13" s="69"/>
      <c r="D13" s="67"/>
    </row>
    <row r="14" spans="1:4" s="5" customFormat="1" ht="27.75" customHeight="1">
      <c r="A14" s="208" t="s">
        <v>106</v>
      </c>
      <c r="B14" s="209"/>
      <c r="C14" s="209"/>
      <c r="D14" s="210"/>
    </row>
    <row r="15" spans="1:4" s="5" customFormat="1" ht="24.75" customHeight="1">
      <c r="A15" s="77"/>
      <c r="B15" s="77"/>
      <c r="C15" s="77"/>
      <c r="D15" s="77"/>
    </row>
    <row r="16" spans="1:4" ht="15.75">
      <c r="A16" s="5"/>
      <c r="B16" s="81" t="s">
        <v>4</v>
      </c>
      <c r="C16" s="47"/>
      <c r="D16" s="47" t="s">
        <v>71</v>
      </c>
    </row>
    <row r="17" spans="1:4" ht="15">
      <c r="A17" s="5"/>
      <c r="B17" s="79"/>
      <c r="C17" s="79"/>
      <c r="D17" s="79"/>
    </row>
    <row r="18" spans="2:4" ht="15.75">
      <c r="B18" s="73" t="s">
        <v>5</v>
      </c>
      <c r="C18" s="74"/>
      <c r="D18" s="74" t="s">
        <v>119</v>
      </c>
    </row>
    <row r="19" spans="2:4" ht="15">
      <c r="B19" s="72"/>
      <c r="C19" s="72"/>
      <c r="D19" s="72"/>
    </row>
    <row r="20" spans="2:4" ht="15">
      <c r="B20" s="72"/>
      <c r="C20" s="72"/>
      <c r="D20" s="72"/>
    </row>
  </sheetData>
  <mergeCells count="11">
    <mergeCell ref="A14:D14"/>
    <mergeCell ref="A7:D7"/>
    <mergeCell ref="A10:D10"/>
    <mergeCell ref="A1:D1"/>
    <mergeCell ref="A2:D2"/>
    <mergeCell ref="A3:D3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E26"/>
  <sheetViews>
    <sheetView view="pageBreakPreview" zoomScale="60" workbookViewId="0" topLeftCell="A1">
      <selection activeCell="A1" sqref="A1:E24"/>
    </sheetView>
  </sheetViews>
  <sheetFormatPr defaultColWidth="9.140625" defaultRowHeight="15"/>
  <cols>
    <col min="1" max="2" width="4.8515625" style="0" customWidth="1"/>
    <col min="3" max="3" width="26.7109375" style="0" customWidth="1"/>
    <col min="4" max="4" width="32.57421875" style="0" customWidth="1"/>
    <col min="5" max="5" width="22.140625" style="0" customWidth="1"/>
  </cols>
  <sheetData>
    <row r="1" spans="1:5" ht="27">
      <c r="A1" s="194" t="s">
        <v>103</v>
      </c>
      <c r="B1" s="195"/>
      <c r="C1" s="195"/>
      <c r="D1" s="195"/>
      <c r="E1" s="196"/>
    </row>
    <row r="2" spans="1:5" ht="18.75" customHeight="1">
      <c r="A2" s="197" t="s">
        <v>79</v>
      </c>
      <c r="B2" s="198"/>
      <c r="C2" s="198"/>
      <c r="D2" s="198"/>
      <c r="E2" s="199"/>
    </row>
    <row r="3" spans="1:5" ht="15" customHeight="1">
      <c r="A3" s="217" t="s">
        <v>105</v>
      </c>
      <c r="B3" s="218"/>
      <c r="C3" s="218"/>
      <c r="D3" s="218"/>
      <c r="E3" s="219"/>
    </row>
    <row r="4" spans="1:5" ht="15">
      <c r="A4" s="166" t="s">
        <v>70</v>
      </c>
      <c r="B4" s="167"/>
      <c r="C4" s="167"/>
      <c r="D4" s="113"/>
      <c r="E4" s="114" t="s">
        <v>108</v>
      </c>
    </row>
    <row r="5" spans="1:5" ht="15">
      <c r="A5" s="221" t="s">
        <v>6</v>
      </c>
      <c r="B5" s="220" t="s">
        <v>74</v>
      </c>
      <c r="C5" s="207" t="s">
        <v>77</v>
      </c>
      <c r="D5" s="207" t="s">
        <v>78</v>
      </c>
      <c r="E5" s="207" t="s">
        <v>3</v>
      </c>
    </row>
    <row r="6" spans="1:5" ht="28.5" customHeight="1">
      <c r="A6" s="221"/>
      <c r="B6" s="206"/>
      <c r="C6" s="207"/>
      <c r="D6" s="207"/>
      <c r="E6" s="207"/>
    </row>
    <row r="7" spans="1:5" ht="28.5" customHeight="1">
      <c r="A7" s="208" t="s">
        <v>89</v>
      </c>
      <c r="B7" s="209"/>
      <c r="C7" s="209"/>
      <c r="D7" s="209"/>
      <c r="E7" s="210"/>
    </row>
    <row r="8" spans="1:5" ht="28.5" customHeight="1">
      <c r="A8" s="84"/>
      <c r="B8" s="84"/>
      <c r="C8" s="37"/>
      <c r="D8" s="66"/>
      <c r="E8" s="67"/>
    </row>
    <row r="9" spans="1:5" ht="28.5" customHeight="1">
      <c r="A9" s="65">
        <v>1</v>
      </c>
      <c r="B9" s="65"/>
      <c r="C9" s="37"/>
      <c r="D9" s="66"/>
      <c r="E9" s="67"/>
    </row>
    <row r="10" spans="1:5" ht="32.25" customHeight="1">
      <c r="A10" s="65">
        <v>2</v>
      </c>
      <c r="B10" s="65"/>
      <c r="C10" s="37"/>
      <c r="D10" s="68"/>
      <c r="E10" s="67"/>
    </row>
    <row r="11" spans="1:5" ht="24.95" customHeight="1">
      <c r="A11" s="65">
        <v>3</v>
      </c>
      <c r="B11" s="65"/>
      <c r="C11" s="37"/>
      <c r="D11" s="68"/>
      <c r="E11" s="67"/>
    </row>
    <row r="12" spans="1:5" ht="24.95" customHeight="1">
      <c r="A12" s="65">
        <v>10</v>
      </c>
      <c r="B12" s="65"/>
      <c r="C12" s="78"/>
      <c r="D12" s="69"/>
      <c r="E12" s="67"/>
    </row>
    <row r="13" spans="1:5" ht="24.95" customHeight="1">
      <c r="A13" s="208" t="s">
        <v>104</v>
      </c>
      <c r="B13" s="209"/>
      <c r="C13" s="209"/>
      <c r="D13" s="209"/>
      <c r="E13" s="210"/>
    </row>
    <row r="14" spans="1:5" ht="24.95" customHeight="1">
      <c r="A14" s="65"/>
      <c r="B14" s="65"/>
      <c r="C14" s="37"/>
      <c r="D14" s="76"/>
      <c r="E14" s="67"/>
    </row>
    <row r="15" spans="1:5" ht="24.95" customHeight="1">
      <c r="A15" s="65"/>
      <c r="B15" s="65"/>
      <c r="C15" s="82"/>
      <c r="D15" s="69"/>
      <c r="E15" s="67"/>
    </row>
    <row r="16" spans="1:5" ht="24.95" customHeight="1">
      <c r="A16" s="65">
        <v>1</v>
      </c>
      <c r="B16" s="65"/>
      <c r="C16" s="37"/>
      <c r="D16" s="70"/>
      <c r="E16" s="67"/>
    </row>
    <row r="17" spans="1:5" ht="24.95" customHeight="1">
      <c r="A17" s="65">
        <v>4</v>
      </c>
      <c r="B17" s="65"/>
      <c r="C17" s="38"/>
      <c r="D17" s="66"/>
      <c r="E17" s="67"/>
    </row>
    <row r="18" spans="1:5" ht="24.95" customHeight="1">
      <c r="A18" s="28"/>
      <c r="B18" s="28"/>
      <c r="C18" s="37"/>
      <c r="D18" s="70"/>
      <c r="E18" s="8"/>
    </row>
    <row r="19" spans="1:5" ht="24.95" customHeight="1">
      <c r="A19" s="28"/>
      <c r="B19" s="28"/>
      <c r="C19" s="37"/>
      <c r="D19" s="71"/>
      <c r="E19" s="67"/>
    </row>
    <row r="20" spans="1:5" ht="24.95" customHeight="1">
      <c r="A20" s="28"/>
      <c r="B20" s="28"/>
      <c r="C20" s="37"/>
      <c r="D20" s="76"/>
      <c r="E20" s="67"/>
    </row>
    <row r="21" spans="2:5" ht="15.75">
      <c r="B21" s="72"/>
      <c r="C21" s="73" t="s">
        <v>4</v>
      </c>
      <c r="D21" s="74"/>
      <c r="E21" s="74" t="s">
        <v>71</v>
      </c>
    </row>
    <row r="22" spans="2:5" ht="15">
      <c r="B22" s="72"/>
      <c r="C22" s="72"/>
      <c r="D22" s="72"/>
      <c r="E22" s="72"/>
    </row>
    <row r="23" spans="2:5" ht="15.75">
      <c r="B23" s="72"/>
      <c r="C23" s="73" t="s">
        <v>5</v>
      </c>
      <c r="D23" s="74"/>
      <c r="E23" s="74" t="s">
        <v>119</v>
      </c>
    </row>
    <row r="24" spans="2:5" ht="15">
      <c r="B24" s="72"/>
      <c r="C24" s="72"/>
      <c r="D24" s="72"/>
      <c r="E24" s="72"/>
    </row>
    <row r="25" spans="2:5" ht="15">
      <c r="B25" s="72"/>
      <c r="C25" s="72"/>
      <c r="D25" s="72"/>
      <c r="E25" s="72"/>
    </row>
    <row r="26" spans="2:5" ht="15">
      <c r="B26" s="72"/>
      <c r="C26" s="72"/>
      <c r="D26" s="72"/>
      <c r="E26" s="72"/>
    </row>
  </sheetData>
  <mergeCells count="11">
    <mergeCell ref="A1:E1"/>
    <mergeCell ref="A2:E2"/>
    <mergeCell ref="A3:E3"/>
    <mergeCell ref="A7:E7"/>
    <mergeCell ref="A13:E13"/>
    <mergeCell ref="B5:B6"/>
    <mergeCell ref="A4:C4"/>
    <mergeCell ref="A5:A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09E6-CF12-492E-A4F9-907988BF9250}">
  <dimension ref="A1:S20"/>
  <sheetViews>
    <sheetView view="pageBreakPreview" zoomScaleSheetLayoutView="100" workbookViewId="0" topLeftCell="A1">
      <selection activeCell="R5" sqref="R5:R6"/>
    </sheetView>
  </sheetViews>
  <sheetFormatPr defaultColWidth="9.140625" defaultRowHeight="15"/>
  <cols>
    <col min="1" max="1" width="2.57421875" style="0" customWidth="1"/>
    <col min="2" max="2" width="20.8515625" style="0" customWidth="1"/>
    <col min="3" max="3" width="16.28125" style="0" customWidth="1"/>
    <col min="5" max="5" width="5.28125" style="0" hidden="1" customWidth="1"/>
    <col min="6" max="6" width="5.140625" style="0" hidden="1" customWidth="1"/>
    <col min="7" max="7" width="3.8515625" style="0" hidden="1" customWidth="1"/>
    <col min="8" max="8" width="3.57421875" style="0" hidden="1" customWidth="1"/>
    <col min="9" max="9" width="8.57421875" style="0" hidden="1" customWidth="1"/>
    <col min="10" max="10" width="8.28125" style="0" hidden="1" customWidth="1"/>
    <col min="11" max="11" width="3.8515625" style="0" hidden="1" customWidth="1"/>
    <col min="12" max="12" width="8.421875" style="0" hidden="1" customWidth="1"/>
    <col min="13" max="13" width="6.28125" style="0" hidden="1" customWidth="1"/>
    <col min="14" max="14" width="3.00390625" style="0" hidden="1" customWidth="1"/>
    <col min="15" max="16" width="3.140625" style="0" hidden="1" customWidth="1"/>
    <col min="17" max="17" width="6.140625" style="0" hidden="1" customWidth="1"/>
    <col min="18" max="19" width="9.7109375" style="0" customWidth="1"/>
  </cols>
  <sheetData>
    <row r="1" spans="1:19" ht="25.5">
      <c r="A1" s="239" t="s">
        <v>136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25.5">
      <c r="A2" s="160"/>
      <c r="B2" s="161"/>
      <c r="C2" s="161" t="s">
        <v>167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" customHeight="1">
      <c r="A3" s="191" t="s">
        <v>162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5">
      <c r="A4" s="235" t="s">
        <v>70</v>
      </c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56" t="s">
        <v>152</v>
      </c>
      <c r="P4" s="256"/>
      <c r="Q4" s="256"/>
      <c r="R4" s="256"/>
      <c r="S4" s="256"/>
    </row>
    <row r="5" spans="1:19" ht="15">
      <c r="A5" s="227" t="s">
        <v>6</v>
      </c>
      <c r="B5" s="228" t="s">
        <v>9</v>
      </c>
      <c r="C5" s="228" t="s">
        <v>10</v>
      </c>
      <c r="D5" s="228" t="s">
        <v>3</v>
      </c>
      <c r="E5" s="229" t="s">
        <v>140</v>
      </c>
      <c r="F5" s="229"/>
      <c r="G5" s="229"/>
      <c r="H5" s="229"/>
      <c r="I5" s="229"/>
      <c r="J5" s="229"/>
      <c r="K5" s="229"/>
      <c r="L5" s="229" t="s">
        <v>109</v>
      </c>
      <c r="M5" s="229"/>
      <c r="N5" s="229"/>
      <c r="O5" s="225" t="s">
        <v>110</v>
      </c>
      <c r="P5" s="225" t="s">
        <v>111</v>
      </c>
      <c r="Q5" s="162"/>
      <c r="R5" s="226" t="s">
        <v>24</v>
      </c>
      <c r="S5" s="305" t="s">
        <v>168</v>
      </c>
    </row>
    <row r="6" spans="1:19" ht="86.25">
      <c r="A6" s="227"/>
      <c r="B6" s="228"/>
      <c r="C6" s="228"/>
      <c r="D6" s="228"/>
      <c r="E6" s="110" t="s">
        <v>112</v>
      </c>
      <c r="F6" s="158" t="s">
        <v>113</v>
      </c>
      <c r="G6" s="158" t="s">
        <v>114</v>
      </c>
      <c r="H6" s="158" t="s">
        <v>115</v>
      </c>
      <c r="I6" s="158" t="s">
        <v>116</v>
      </c>
      <c r="J6" s="112" t="s">
        <v>26</v>
      </c>
      <c r="K6" s="158" t="s">
        <v>117</v>
      </c>
      <c r="L6" s="141" t="s">
        <v>118</v>
      </c>
      <c r="M6" s="159" t="s">
        <v>26</v>
      </c>
      <c r="N6" s="162" t="s">
        <v>27</v>
      </c>
      <c r="O6" s="225"/>
      <c r="P6" s="225"/>
      <c r="Q6" s="162" t="s">
        <v>137</v>
      </c>
      <c r="R6" s="226"/>
      <c r="S6" s="299"/>
    </row>
    <row r="7" spans="1:19" ht="18" customHeight="1">
      <c r="A7" s="302" t="s">
        <v>89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4"/>
    </row>
    <row r="8" spans="1:19" ht="25.5">
      <c r="A8" s="28">
        <v>1</v>
      </c>
      <c r="B8" s="118" t="s">
        <v>73</v>
      </c>
      <c r="C8" s="155" t="s">
        <v>82</v>
      </c>
      <c r="D8" s="90" t="s">
        <v>14</v>
      </c>
      <c r="E8" s="96">
        <v>6.5</v>
      </c>
      <c r="F8" s="96">
        <v>6.5</v>
      </c>
      <c r="G8" s="96">
        <v>6.8</v>
      </c>
      <c r="H8" s="96">
        <v>6.8</v>
      </c>
      <c r="I8" s="96">
        <v>26.6</v>
      </c>
      <c r="J8" s="59">
        <f>I8/0.4</f>
        <v>66.5</v>
      </c>
      <c r="K8" s="58"/>
      <c r="L8" s="58">
        <v>133</v>
      </c>
      <c r="M8" s="50">
        <f>L8/2</f>
        <v>66.5</v>
      </c>
      <c r="N8" s="28"/>
      <c r="O8" s="28"/>
      <c r="P8" s="28"/>
      <c r="Q8" s="51">
        <f>I8+L8</f>
        <v>159.6</v>
      </c>
      <c r="R8" s="50">
        <f>(J8+M8)/2</f>
        <v>66.5</v>
      </c>
      <c r="S8" s="50" t="s">
        <v>7</v>
      </c>
    </row>
    <row r="9" spans="1:19" ht="25.5">
      <c r="A9" s="28">
        <v>2</v>
      </c>
      <c r="B9" s="118" t="s">
        <v>155</v>
      </c>
      <c r="C9" s="153" t="s">
        <v>76</v>
      </c>
      <c r="D9" s="90" t="s">
        <v>14</v>
      </c>
      <c r="E9" s="96">
        <v>6.5</v>
      </c>
      <c r="F9" s="96">
        <v>6.1</v>
      </c>
      <c r="G9" s="96">
        <v>6.3</v>
      </c>
      <c r="H9" s="96">
        <v>6.3</v>
      </c>
      <c r="I9" s="96">
        <v>25.2</v>
      </c>
      <c r="J9" s="59">
        <f>I9/0.4</f>
        <v>62.99999999999999</v>
      </c>
      <c r="K9" s="58"/>
      <c r="L9" s="58">
        <v>127.5</v>
      </c>
      <c r="M9" s="50">
        <f>L9/2</f>
        <v>63.75</v>
      </c>
      <c r="N9" s="28"/>
      <c r="O9" s="28"/>
      <c r="P9" s="28"/>
      <c r="Q9" s="51">
        <f>I9+L9</f>
        <v>152.7</v>
      </c>
      <c r="R9" s="50">
        <f>(J9+M9)/2</f>
        <v>63.375</v>
      </c>
      <c r="S9" s="50" t="s">
        <v>169</v>
      </c>
    </row>
    <row r="10" spans="1:19" ht="25.5">
      <c r="A10" s="28">
        <v>3</v>
      </c>
      <c r="B10" s="30" t="s">
        <v>75</v>
      </c>
      <c r="C10" s="156" t="s">
        <v>90</v>
      </c>
      <c r="D10" s="90" t="s">
        <v>14</v>
      </c>
      <c r="E10" s="96">
        <v>6.4</v>
      </c>
      <c r="F10" s="96">
        <v>6</v>
      </c>
      <c r="G10" s="96">
        <v>6.3</v>
      </c>
      <c r="H10" s="96">
        <v>6.3</v>
      </c>
      <c r="I10" s="96">
        <v>25</v>
      </c>
      <c r="J10" s="59">
        <f>I10/0.4</f>
        <v>62.5</v>
      </c>
      <c r="K10" s="58"/>
      <c r="L10" s="58">
        <v>123.5</v>
      </c>
      <c r="M10" s="50">
        <f>L10/2</f>
        <v>61.75</v>
      </c>
      <c r="N10" s="28"/>
      <c r="O10" s="28"/>
      <c r="P10" s="28"/>
      <c r="Q10" s="51">
        <f>I10+L10</f>
        <v>148.5</v>
      </c>
      <c r="R10" s="50">
        <f>(J10+M10)/2</f>
        <v>62.125</v>
      </c>
      <c r="S10" s="50" t="s">
        <v>169</v>
      </c>
    </row>
    <row r="11" spans="1:19" ht="25.5">
      <c r="A11" s="28"/>
      <c r="B11" s="30" t="s">
        <v>72</v>
      </c>
      <c r="C11" s="152" t="s">
        <v>154</v>
      </c>
      <c r="D11" s="90" t="s">
        <v>14</v>
      </c>
      <c r="E11" s="96"/>
      <c r="F11" s="96"/>
      <c r="G11" s="96"/>
      <c r="H11" s="96"/>
      <c r="I11" s="96"/>
      <c r="J11" s="59">
        <f>I11/0.4</f>
        <v>0</v>
      </c>
      <c r="K11" s="58"/>
      <c r="L11" s="58"/>
      <c r="M11" s="50">
        <f>L11/2</f>
        <v>0</v>
      </c>
      <c r="N11" s="28"/>
      <c r="O11" s="28"/>
      <c r="P11" s="28"/>
      <c r="Q11" s="51"/>
      <c r="R11" s="50" t="s">
        <v>157</v>
      </c>
      <c r="S11" s="50"/>
    </row>
    <row r="12" spans="1:19" ht="15">
      <c r="A12" s="300" t="s">
        <v>88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1"/>
    </row>
    <row r="13" spans="1:19" ht="25.5">
      <c r="A13" s="28">
        <v>1</v>
      </c>
      <c r="B13" s="17" t="s">
        <v>87</v>
      </c>
      <c r="C13" s="17" t="s">
        <v>87</v>
      </c>
      <c r="D13" s="90" t="s">
        <v>14</v>
      </c>
      <c r="E13" s="96">
        <v>6.5</v>
      </c>
      <c r="F13" s="96">
        <v>6.3</v>
      </c>
      <c r="G13" s="96">
        <v>6.5</v>
      </c>
      <c r="H13" s="96">
        <v>6.4</v>
      </c>
      <c r="I13" s="96">
        <v>25.7</v>
      </c>
      <c r="J13" s="59">
        <v>64.25</v>
      </c>
      <c r="K13" s="58"/>
      <c r="L13" s="58">
        <v>131</v>
      </c>
      <c r="M13" s="50">
        <f>L13/2</f>
        <v>65.5</v>
      </c>
      <c r="N13" s="28"/>
      <c r="O13" s="28"/>
      <c r="P13" s="28"/>
      <c r="Q13" s="51">
        <f>I13+L13</f>
        <v>156.7</v>
      </c>
      <c r="R13" s="50">
        <v>64.875</v>
      </c>
      <c r="S13" s="50"/>
    </row>
    <row r="14" spans="1:19" ht="25.5">
      <c r="A14" s="28">
        <v>2</v>
      </c>
      <c r="B14" s="30" t="s">
        <v>93</v>
      </c>
      <c r="C14" s="30" t="s">
        <v>93</v>
      </c>
      <c r="D14" s="90" t="s">
        <v>14</v>
      </c>
      <c r="E14" s="96">
        <v>6.4</v>
      </c>
      <c r="F14" s="51">
        <v>6.1</v>
      </c>
      <c r="G14" s="51">
        <v>6.5</v>
      </c>
      <c r="H14" s="51">
        <v>6.4</v>
      </c>
      <c r="I14" s="51">
        <v>25.4</v>
      </c>
      <c r="J14" s="50">
        <f>I14/0.4</f>
        <v>63.49999999999999</v>
      </c>
      <c r="K14" s="58"/>
      <c r="L14" s="58">
        <v>122.5</v>
      </c>
      <c r="M14" s="50">
        <f>L14/2</f>
        <v>61.25</v>
      </c>
      <c r="N14" s="28"/>
      <c r="O14" s="28"/>
      <c r="P14" s="28"/>
      <c r="Q14" s="51">
        <f>I14+L14</f>
        <v>147.9</v>
      </c>
      <c r="R14" s="50">
        <f>(J14+M14)/2</f>
        <v>62.375</v>
      </c>
      <c r="S14" s="50"/>
    </row>
    <row r="15" spans="1:19" ht="25.5">
      <c r="A15" s="28">
        <v>3</v>
      </c>
      <c r="B15" s="118" t="s">
        <v>120</v>
      </c>
      <c r="C15" s="118" t="s">
        <v>120</v>
      </c>
      <c r="D15" s="90" t="s">
        <v>14</v>
      </c>
      <c r="E15" s="96">
        <v>5.9</v>
      </c>
      <c r="F15" s="51">
        <v>5.5</v>
      </c>
      <c r="G15" s="51">
        <v>5</v>
      </c>
      <c r="H15" s="51">
        <v>5.5</v>
      </c>
      <c r="I15" s="51">
        <v>21.9</v>
      </c>
      <c r="J15" s="50">
        <v>54.75</v>
      </c>
      <c r="K15" s="28"/>
      <c r="L15" s="58">
        <v>107.5</v>
      </c>
      <c r="M15" s="50">
        <v>53.75</v>
      </c>
      <c r="N15" s="28"/>
      <c r="O15" s="28"/>
      <c r="P15" s="28"/>
      <c r="Q15" s="51">
        <f>I15+L15</f>
        <v>129.4</v>
      </c>
      <c r="R15" s="50">
        <f>(J15+M15)/2</f>
        <v>54.25</v>
      </c>
      <c r="S15" s="50"/>
    </row>
    <row r="16" spans="1:19" ht="15.7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2:17" ht="15.75">
      <c r="B17" s="147" t="s">
        <v>4</v>
      </c>
      <c r="C17" s="231" t="s">
        <v>161</v>
      </c>
      <c r="D17" s="231"/>
      <c r="E17" s="231"/>
      <c r="G17" s="230" t="s">
        <v>158</v>
      </c>
      <c r="H17" s="230"/>
      <c r="I17" s="230"/>
      <c r="J17" s="230"/>
      <c r="K17" s="230"/>
      <c r="L17" s="230"/>
      <c r="M17" s="230"/>
      <c r="Q17" s="134"/>
    </row>
    <row r="18" ht="15">
      <c r="Q18" s="134"/>
    </row>
    <row r="19" spans="2:17" ht="15.75">
      <c r="B19" s="42" t="s">
        <v>5</v>
      </c>
      <c r="C19" s="232" t="s">
        <v>143</v>
      </c>
      <c r="D19" s="232"/>
      <c r="E19" s="232"/>
      <c r="F19" s="142"/>
      <c r="G19" s="230" t="s">
        <v>144</v>
      </c>
      <c r="H19" s="230"/>
      <c r="I19" s="230"/>
      <c r="J19" s="230"/>
      <c r="K19" s="230"/>
      <c r="L19" s="230"/>
      <c r="M19" s="230"/>
      <c r="Q19" s="134"/>
    </row>
    <row r="20" ht="15">
      <c r="Q20" s="134"/>
    </row>
  </sheetData>
  <mergeCells count="21">
    <mergeCell ref="S5:S6"/>
    <mergeCell ref="A4:B4"/>
    <mergeCell ref="C4:N4"/>
    <mergeCell ref="A1:S1"/>
    <mergeCell ref="A3:S3"/>
    <mergeCell ref="O4:S4"/>
    <mergeCell ref="G17:M17"/>
    <mergeCell ref="G19:M19"/>
    <mergeCell ref="C17:E17"/>
    <mergeCell ref="C19:E19"/>
    <mergeCell ref="A7:S7"/>
    <mergeCell ref="A12:R12"/>
    <mergeCell ref="O5:O6"/>
    <mergeCell ref="P5:P6"/>
    <mergeCell ref="R5:R6"/>
    <mergeCell ref="A5:A6"/>
    <mergeCell ref="B5:B6"/>
    <mergeCell ref="C5:C6"/>
    <mergeCell ref="D5:D6"/>
    <mergeCell ref="E5:K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9268-9707-4047-BB17-DBC67E199D25}">
  <dimension ref="A1:R18"/>
  <sheetViews>
    <sheetView view="pageBreakPreview" zoomScale="91" zoomScaleSheetLayoutView="91" workbookViewId="0" topLeftCell="A3">
      <selection activeCell="T16" sqref="T16"/>
    </sheetView>
  </sheetViews>
  <sheetFormatPr defaultColWidth="9.140625" defaultRowHeight="15"/>
  <cols>
    <col min="1" max="1" width="3.140625" style="0" customWidth="1"/>
    <col min="2" max="2" width="22.421875" style="0" customWidth="1"/>
    <col min="3" max="3" width="15.28125" style="0" customWidth="1"/>
    <col min="4" max="4" width="12.00390625" style="0" customWidth="1"/>
    <col min="5" max="5" width="4.7109375" style="0" hidden="1" customWidth="1"/>
    <col min="6" max="6" width="4.00390625" style="0" hidden="1" customWidth="1"/>
    <col min="7" max="8" width="4.28125" style="0" hidden="1" customWidth="1"/>
    <col min="9" max="9" width="6.00390625" style="0" hidden="1" customWidth="1"/>
    <col min="10" max="10" width="7.00390625" style="0" hidden="1" customWidth="1"/>
    <col min="11" max="11" width="3.00390625" style="0" hidden="1" customWidth="1"/>
    <col min="12" max="12" width="7.00390625" style="0" hidden="1" customWidth="1"/>
    <col min="13" max="13" width="7.421875" style="0" hidden="1" customWidth="1"/>
    <col min="14" max="14" width="3.28125" style="0" hidden="1" customWidth="1"/>
    <col min="15" max="15" width="2.8515625" style="0" hidden="1" customWidth="1"/>
    <col min="16" max="16" width="2.421875" style="0" hidden="1" customWidth="1"/>
    <col min="17" max="17" width="7.28125" style="0" hidden="1" customWidth="1"/>
    <col min="18" max="18" width="8.140625" style="0" customWidth="1"/>
  </cols>
  <sheetData>
    <row r="1" spans="1:18" ht="25.5">
      <c r="A1" s="233" t="s">
        <v>136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25.5">
      <c r="A2" s="292" t="s">
        <v>141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">
      <c r="A3" s="234" t="s">
        <v>163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15">
      <c r="A4" s="235" t="s">
        <v>70</v>
      </c>
      <c r="B4" s="235"/>
      <c r="C4" s="295" t="s">
        <v>152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</row>
    <row r="5" spans="1:18" ht="15">
      <c r="A5" s="228" t="s">
        <v>6</v>
      </c>
      <c r="B5" s="228" t="s">
        <v>9</v>
      </c>
      <c r="C5" s="228" t="s">
        <v>10</v>
      </c>
      <c r="D5" s="228" t="s">
        <v>3</v>
      </c>
      <c r="E5" s="229" t="s">
        <v>140</v>
      </c>
      <c r="F5" s="229"/>
      <c r="G5" s="229"/>
      <c r="H5" s="229"/>
      <c r="I5" s="229"/>
      <c r="J5" s="229"/>
      <c r="K5" s="229"/>
      <c r="L5" s="229" t="s">
        <v>109</v>
      </c>
      <c r="M5" s="229"/>
      <c r="N5" s="229"/>
      <c r="O5" s="225" t="s">
        <v>110</v>
      </c>
      <c r="P5" s="225" t="s">
        <v>111</v>
      </c>
      <c r="Q5" s="143"/>
      <c r="R5" s="226" t="s">
        <v>24</v>
      </c>
    </row>
    <row r="6" spans="1:18" ht="86.25">
      <c r="A6" s="228"/>
      <c r="B6" s="228"/>
      <c r="C6" s="228"/>
      <c r="D6" s="228"/>
      <c r="E6" s="110" t="s">
        <v>112</v>
      </c>
      <c r="F6" s="111" t="s">
        <v>113</v>
      </c>
      <c r="G6" s="111" t="s">
        <v>114</v>
      </c>
      <c r="H6" s="111" t="s">
        <v>115</v>
      </c>
      <c r="I6" s="111" t="s">
        <v>116</v>
      </c>
      <c r="J6" s="112" t="s">
        <v>26</v>
      </c>
      <c r="K6" s="111" t="s">
        <v>117</v>
      </c>
      <c r="L6" s="145" t="s">
        <v>118</v>
      </c>
      <c r="M6" s="101" t="s">
        <v>26</v>
      </c>
      <c r="N6" s="102" t="s">
        <v>27</v>
      </c>
      <c r="O6" s="225"/>
      <c r="P6" s="225"/>
      <c r="Q6" s="143" t="s">
        <v>137</v>
      </c>
      <c r="R6" s="226"/>
    </row>
    <row r="7" spans="1:18" ht="19.5" customHeight="1">
      <c r="A7" s="222" t="s">
        <v>142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</row>
    <row r="8" spans="1:18" ht="31.5" customHeight="1">
      <c r="A8" s="144">
        <v>1</v>
      </c>
      <c r="B8" s="118" t="s">
        <v>75</v>
      </c>
      <c r="C8" s="152" t="s">
        <v>98</v>
      </c>
      <c r="D8" s="90" t="s">
        <v>14</v>
      </c>
      <c r="E8" s="96">
        <v>6.9</v>
      </c>
      <c r="F8" s="96">
        <v>6.8</v>
      </c>
      <c r="G8" s="96">
        <v>6.9</v>
      </c>
      <c r="H8" s="96">
        <v>6.9</v>
      </c>
      <c r="I8" s="51">
        <f>H8+G8+F8+E8</f>
        <v>27.5</v>
      </c>
      <c r="J8" s="50">
        <f>I8/0.4</f>
        <v>68.75</v>
      </c>
      <c r="K8" s="58"/>
      <c r="L8" s="96">
        <v>156.5</v>
      </c>
      <c r="M8" s="50">
        <f>L8/2.5</f>
        <v>62.6</v>
      </c>
      <c r="N8" s="58"/>
      <c r="O8" s="95"/>
      <c r="P8" s="59"/>
      <c r="Q8" s="51">
        <f>I8+L8</f>
        <v>184</v>
      </c>
      <c r="R8" s="50">
        <f>(J8+M8)/2</f>
        <v>65.675</v>
      </c>
    </row>
    <row r="9" spans="1:18" ht="31.5" customHeight="1">
      <c r="A9" s="144">
        <v>2</v>
      </c>
      <c r="B9" s="30" t="s">
        <v>72</v>
      </c>
      <c r="C9" s="152" t="s">
        <v>125</v>
      </c>
      <c r="D9" s="90" t="s">
        <v>14</v>
      </c>
      <c r="E9" s="96">
        <v>6.6</v>
      </c>
      <c r="F9" s="96">
        <v>6.4</v>
      </c>
      <c r="G9" s="96">
        <v>6.4</v>
      </c>
      <c r="H9" s="96">
        <v>6.4</v>
      </c>
      <c r="I9" s="51">
        <f>H9+G9+F9+E9</f>
        <v>25.800000000000004</v>
      </c>
      <c r="J9" s="50">
        <f>I9/0.4</f>
        <v>64.5</v>
      </c>
      <c r="K9" s="58"/>
      <c r="L9" s="96">
        <v>158.5</v>
      </c>
      <c r="M9" s="50">
        <f>L9/2.5</f>
        <v>63.4</v>
      </c>
      <c r="N9" s="58"/>
      <c r="O9" s="95"/>
      <c r="P9" s="59"/>
      <c r="Q9" s="51">
        <f>I9+L9</f>
        <v>184.3</v>
      </c>
      <c r="R9" s="50">
        <f>(J9+M9)/2</f>
        <v>63.95</v>
      </c>
    </row>
    <row r="10" spans="1:18" ht="31.5" customHeight="1">
      <c r="A10" s="144">
        <v>3</v>
      </c>
      <c r="B10" s="30" t="s">
        <v>73</v>
      </c>
      <c r="C10" s="154" t="s">
        <v>83</v>
      </c>
      <c r="D10" s="90" t="s">
        <v>14</v>
      </c>
      <c r="E10" s="96">
        <v>6.7</v>
      </c>
      <c r="F10" s="51">
        <v>6</v>
      </c>
      <c r="G10" s="51">
        <v>6.4</v>
      </c>
      <c r="H10" s="51">
        <v>6.4</v>
      </c>
      <c r="I10" s="51">
        <f>H10+G10+F10+E10</f>
        <v>25.5</v>
      </c>
      <c r="J10" s="50">
        <f>I10/0.4</f>
        <v>63.75</v>
      </c>
      <c r="K10" s="28"/>
      <c r="L10" s="96">
        <v>146.5</v>
      </c>
      <c r="M10" s="50">
        <f>L10/2.5</f>
        <v>58.6</v>
      </c>
      <c r="N10" s="28"/>
      <c r="O10" s="28"/>
      <c r="P10" s="28"/>
      <c r="Q10" s="51">
        <f>I10+L10</f>
        <v>172</v>
      </c>
      <c r="R10" s="50">
        <f>(J10+M10)/2</f>
        <v>61.175</v>
      </c>
    </row>
    <row r="11" spans="1:18" ht="31.5" customHeight="1">
      <c r="A11" s="144">
        <v>4</v>
      </c>
      <c r="B11" s="118" t="s">
        <v>84</v>
      </c>
      <c r="C11" s="153" t="s">
        <v>148</v>
      </c>
      <c r="D11" s="90" t="s">
        <v>14</v>
      </c>
      <c r="E11" s="96">
        <v>6.6</v>
      </c>
      <c r="F11" s="51">
        <v>5.9</v>
      </c>
      <c r="G11" s="51">
        <v>6</v>
      </c>
      <c r="H11" s="51">
        <v>6.2</v>
      </c>
      <c r="I11" s="51">
        <f>H11+G11+F11+E11</f>
        <v>24.700000000000003</v>
      </c>
      <c r="J11" s="50">
        <f>I11/0.4</f>
        <v>61.75000000000001</v>
      </c>
      <c r="K11" s="28"/>
      <c r="L11" s="96">
        <v>129</v>
      </c>
      <c r="M11" s="50">
        <f>L11/2.5</f>
        <v>51.6</v>
      </c>
      <c r="N11" s="28"/>
      <c r="O11" s="28"/>
      <c r="P11" s="28"/>
      <c r="Q11" s="51">
        <f>I11+L11</f>
        <v>153.7</v>
      </c>
      <c r="R11" s="50">
        <f>(J11+M11)/2</f>
        <v>56.675000000000004</v>
      </c>
    </row>
    <row r="12" spans="1:18" ht="23.25" customHeight="1">
      <c r="A12" s="237" t="s">
        <v>88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</row>
    <row r="13" spans="1:18" ht="31.5" customHeight="1">
      <c r="A13" s="144">
        <v>1</v>
      </c>
      <c r="B13" s="30" t="s">
        <v>86</v>
      </c>
      <c r="C13" s="152" t="s">
        <v>125</v>
      </c>
      <c r="D13" s="90" t="s">
        <v>14</v>
      </c>
      <c r="E13" s="58">
        <v>6.5</v>
      </c>
      <c r="F13" s="96">
        <v>6.2</v>
      </c>
      <c r="G13" s="58">
        <v>6.3</v>
      </c>
      <c r="H13" s="58">
        <v>6.5</v>
      </c>
      <c r="I13" s="96">
        <f>H13+G13+F13+E13</f>
        <v>25.5</v>
      </c>
      <c r="J13" s="59">
        <f>I13/0.4</f>
        <v>63.75</v>
      </c>
      <c r="K13" s="58"/>
      <c r="L13" s="51">
        <v>152.5</v>
      </c>
      <c r="M13" s="50">
        <f>L13/2.5</f>
        <v>61</v>
      </c>
      <c r="N13" s="28"/>
      <c r="O13" s="48"/>
      <c r="P13" s="50"/>
      <c r="Q13" s="51">
        <f>I13+L13</f>
        <v>178</v>
      </c>
      <c r="R13" s="50">
        <f>(J13+M13)/2</f>
        <v>62.375</v>
      </c>
    </row>
    <row r="14" spans="1:18" ht="31.5" customHeight="1">
      <c r="A14" s="144">
        <v>2</v>
      </c>
      <c r="B14" s="103" t="s">
        <v>91</v>
      </c>
      <c r="C14" s="153" t="s">
        <v>81</v>
      </c>
      <c r="D14" s="90" t="s">
        <v>14</v>
      </c>
      <c r="E14" s="58">
        <v>6.6</v>
      </c>
      <c r="F14" s="96">
        <v>6</v>
      </c>
      <c r="G14" s="58">
        <v>6.2</v>
      </c>
      <c r="H14" s="58">
        <v>6.3</v>
      </c>
      <c r="I14" s="96">
        <f>H14+G14+F14+E14</f>
        <v>25.1</v>
      </c>
      <c r="J14" s="59">
        <f>I14/0.4</f>
        <v>62.75</v>
      </c>
      <c r="K14" s="58"/>
      <c r="L14" s="51">
        <v>145</v>
      </c>
      <c r="M14" s="50">
        <f>L14/2.5</f>
        <v>58</v>
      </c>
      <c r="N14" s="28"/>
      <c r="O14" s="48"/>
      <c r="P14" s="50"/>
      <c r="Q14" s="51">
        <f>I14+L14</f>
        <v>170.1</v>
      </c>
      <c r="R14" s="50">
        <f>(J14+M14)/2</f>
        <v>60.375</v>
      </c>
    </row>
    <row r="15" spans="1:17" ht="15">
      <c r="A15" s="142"/>
      <c r="L15" s="146"/>
      <c r="Q15" s="135"/>
    </row>
    <row r="16" spans="1:18" ht="15">
      <c r="A16" s="142"/>
      <c r="B16" s="142" t="s">
        <v>166</v>
      </c>
      <c r="C16" s="142"/>
      <c r="D16" s="298" t="s">
        <v>161</v>
      </c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</row>
    <row r="17" spans="1:18" ht="24.75" customHeight="1">
      <c r="A17" s="142"/>
      <c r="B17" t="s">
        <v>5</v>
      </c>
      <c r="D17" s="238" t="s">
        <v>143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</row>
    <row r="18" spans="1:17" ht="15">
      <c r="A18" s="142"/>
      <c r="B18" s="142"/>
      <c r="C18" s="142"/>
      <c r="D18" s="142"/>
      <c r="F18" s="238" t="s">
        <v>143</v>
      </c>
      <c r="G18" s="238"/>
      <c r="H18" s="238"/>
      <c r="I18" s="238"/>
      <c r="J18" s="238"/>
      <c r="L18" s="146"/>
      <c r="Q18" s="135"/>
    </row>
  </sheetData>
  <mergeCells count="19">
    <mergeCell ref="A2:R2"/>
    <mergeCell ref="C4:R4"/>
    <mergeCell ref="D16:R16"/>
    <mergeCell ref="D17:R17"/>
    <mergeCell ref="F18:J18"/>
    <mergeCell ref="A1:R1"/>
    <mergeCell ref="A3:R3"/>
    <mergeCell ref="A4:B4"/>
    <mergeCell ref="A5:A6"/>
    <mergeCell ref="B5:B6"/>
    <mergeCell ref="C5:C6"/>
    <mergeCell ref="D5:D6"/>
    <mergeCell ref="O5:O6"/>
    <mergeCell ref="P5:P6"/>
    <mergeCell ref="R5:R6"/>
    <mergeCell ref="L5:N5"/>
    <mergeCell ref="A7:R7"/>
    <mergeCell ref="A12:R12"/>
    <mergeCell ref="E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"/>
  <sheetViews>
    <sheetView view="pageBreakPreview" zoomScaleSheetLayoutView="100" workbookViewId="0" topLeftCell="A1">
      <selection activeCell="A3" sqref="A3:P3"/>
    </sheetView>
  </sheetViews>
  <sheetFormatPr defaultColWidth="9.140625" defaultRowHeight="15"/>
  <cols>
    <col min="1" max="1" width="3.57421875" style="0" customWidth="1"/>
    <col min="2" max="2" width="24.28125" style="0" customWidth="1"/>
    <col min="3" max="3" width="20.421875" style="0" customWidth="1"/>
    <col min="4" max="4" width="18.7109375" style="0" customWidth="1"/>
    <col min="5" max="5" width="6.28125" style="0" customWidth="1"/>
    <col min="6" max="6" width="6.140625" style="0" customWidth="1"/>
    <col min="7" max="7" width="3.57421875" style="142" customWidth="1"/>
    <col min="8" max="8" width="6.140625" style="0" customWidth="1"/>
    <col min="9" max="9" width="8.00390625" style="289" customWidth="1"/>
    <col min="10" max="10" width="3.8515625" style="142" customWidth="1"/>
    <col min="11" max="11" width="5.8515625" style="0" hidden="1" customWidth="1"/>
    <col min="12" max="12" width="6.140625" style="0" hidden="1" customWidth="1"/>
    <col min="13" max="13" width="4.28125" style="0" hidden="1" customWidth="1"/>
    <col min="14" max="14" width="3.7109375" style="0" customWidth="1"/>
    <col min="15" max="15" width="7.00390625" style="0" customWidth="1"/>
    <col min="16" max="16" width="8.57421875" style="133" customWidth="1"/>
  </cols>
  <sheetData>
    <row r="1" spans="1:16" ht="25.5">
      <c r="A1" s="239" t="s">
        <v>136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</row>
    <row r="2" spans="1:16" ht="18.75" customHeight="1">
      <c r="A2" s="197" t="s">
        <v>107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1:16" ht="24.6" customHeight="1">
      <c r="A3" s="243" t="s">
        <v>165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</row>
    <row r="4" spans="1:17" ht="15">
      <c r="A4" s="235" t="s">
        <v>70</v>
      </c>
      <c r="B4" s="235"/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36" t="s">
        <v>152</v>
      </c>
      <c r="O4" s="236"/>
      <c r="P4" s="236"/>
      <c r="Q4" s="49"/>
    </row>
    <row r="5" spans="1:16" ht="15">
      <c r="A5" s="252" t="s">
        <v>6</v>
      </c>
      <c r="B5" s="254" t="s">
        <v>9</v>
      </c>
      <c r="C5" s="228" t="s">
        <v>10</v>
      </c>
      <c r="D5" s="228" t="s">
        <v>3</v>
      </c>
      <c r="E5" s="229" t="s">
        <v>18</v>
      </c>
      <c r="F5" s="229"/>
      <c r="G5" s="229"/>
      <c r="H5" s="229" t="s">
        <v>19</v>
      </c>
      <c r="I5" s="229"/>
      <c r="J5" s="229"/>
      <c r="K5" s="229" t="s">
        <v>138</v>
      </c>
      <c r="L5" s="229"/>
      <c r="M5" s="229"/>
      <c r="N5" s="249" t="s">
        <v>21</v>
      </c>
      <c r="O5" s="251" t="s">
        <v>22</v>
      </c>
      <c r="P5" s="242" t="s">
        <v>24</v>
      </c>
    </row>
    <row r="6" spans="1:16" ht="33.75" customHeight="1">
      <c r="A6" s="253"/>
      <c r="B6" s="255"/>
      <c r="C6" s="228"/>
      <c r="D6" s="228"/>
      <c r="E6" s="55" t="s">
        <v>25</v>
      </c>
      <c r="F6" s="55" t="s">
        <v>26</v>
      </c>
      <c r="G6" s="290" t="s">
        <v>27</v>
      </c>
      <c r="H6" s="55" t="s">
        <v>25</v>
      </c>
      <c r="I6" s="286" t="s">
        <v>26</v>
      </c>
      <c r="J6" s="290" t="s">
        <v>27</v>
      </c>
      <c r="K6" s="55" t="s">
        <v>25</v>
      </c>
      <c r="L6" s="55" t="s">
        <v>26</v>
      </c>
      <c r="M6" s="56" t="s">
        <v>27</v>
      </c>
      <c r="N6" s="250"/>
      <c r="O6" s="251"/>
      <c r="P6" s="242"/>
    </row>
    <row r="7" spans="1:16" ht="33.75" customHeight="1">
      <c r="A7" s="132">
        <v>1</v>
      </c>
      <c r="B7" s="118" t="s">
        <v>121</v>
      </c>
      <c r="C7" s="153" t="s">
        <v>76</v>
      </c>
      <c r="D7" s="67" t="s">
        <v>14</v>
      </c>
      <c r="E7" s="137">
        <v>122.5</v>
      </c>
      <c r="F7" s="138">
        <f>E7/1.8</f>
        <v>68.05555555555556</v>
      </c>
      <c r="G7" s="140">
        <v>1</v>
      </c>
      <c r="H7" s="137">
        <v>121.5</v>
      </c>
      <c r="I7" s="287">
        <v>0.675</v>
      </c>
      <c r="J7" s="140">
        <v>1</v>
      </c>
      <c r="K7" s="137"/>
      <c r="L7" s="138">
        <f>K7/1.8</f>
        <v>0</v>
      </c>
      <c r="M7" s="139"/>
      <c r="N7" s="139"/>
      <c r="O7" s="140">
        <f>E7+H7+K7</f>
        <v>244</v>
      </c>
      <c r="P7" s="291">
        <f>F7+I7/3.6</f>
        <v>68.24305555555556</v>
      </c>
    </row>
    <row r="8" spans="1:16" ht="15">
      <c r="A8" s="43"/>
      <c r="B8" s="44"/>
      <c r="C8" s="45"/>
      <c r="D8" s="46"/>
      <c r="E8" s="47"/>
      <c r="F8" s="47"/>
      <c r="G8" s="47"/>
      <c r="H8" s="47"/>
      <c r="I8" s="288"/>
      <c r="J8" s="47"/>
      <c r="K8" s="47"/>
      <c r="L8" s="47"/>
      <c r="M8" s="47"/>
      <c r="N8" s="47"/>
      <c r="O8" s="47"/>
      <c r="P8" s="136"/>
    </row>
    <row r="9" spans="2:11" ht="15.75">
      <c r="B9" s="42" t="s">
        <v>4</v>
      </c>
      <c r="C9" s="52"/>
      <c r="D9" s="238" t="s">
        <v>71</v>
      </c>
      <c r="E9" s="238"/>
      <c r="F9" s="238"/>
      <c r="K9" s="88"/>
    </row>
    <row r="11" spans="2:6" ht="15.75">
      <c r="B11" s="42" t="s">
        <v>5</v>
      </c>
      <c r="C11" s="52"/>
      <c r="D11" s="238" t="s">
        <v>143</v>
      </c>
      <c r="E11" s="238"/>
      <c r="F11" s="238"/>
    </row>
  </sheetData>
  <mergeCells count="18">
    <mergeCell ref="D11:F11"/>
    <mergeCell ref="H5:J5"/>
    <mergeCell ref="K5:M5"/>
    <mergeCell ref="P5:P6"/>
    <mergeCell ref="A2:P2"/>
    <mergeCell ref="A3:P3"/>
    <mergeCell ref="A4:B4"/>
    <mergeCell ref="N4:P4"/>
    <mergeCell ref="C4:M4"/>
    <mergeCell ref="N5:N6"/>
    <mergeCell ref="O5:O6"/>
    <mergeCell ref="A5:A6"/>
    <mergeCell ref="B5:B6"/>
    <mergeCell ref="C5:C6"/>
    <mergeCell ref="D5:D6"/>
    <mergeCell ref="A1:P1"/>
    <mergeCell ref="D9:F9"/>
    <mergeCell ref="E5:G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tabSelected="1" view="pageBreakPreview" zoomScale="124" zoomScaleSheetLayoutView="124" workbookViewId="0" topLeftCell="A1">
      <selection activeCell="A3" sqref="A3:P3"/>
    </sheetView>
  </sheetViews>
  <sheetFormatPr defaultColWidth="9.140625" defaultRowHeight="15"/>
  <cols>
    <col min="1" max="1" width="2.57421875" style="0" customWidth="1"/>
    <col min="2" max="2" width="22.8515625" style="0" customWidth="1"/>
    <col min="3" max="3" width="21.421875" style="0" customWidth="1"/>
    <col min="4" max="4" width="12.7109375" style="0" customWidth="1"/>
    <col min="5" max="5" width="7.8515625" style="0" hidden="1" customWidth="1"/>
    <col min="6" max="6" width="7.140625" style="0" hidden="1" customWidth="1"/>
    <col min="7" max="7" width="5.8515625" style="0" hidden="1" customWidth="1"/>
    <col min="8" max="8" width="8.8515625" style="0" hidden="1" customWidth="1"/>
    <col min="9" max="9" width="5.57421875" style="0" hidden="1" customWidth="1"/>
    <col min="10" max="10" width="7.57421875" style="0" hidden="1" customWidth="1"/>
    <col min="11" max="11" width="8.28125" style="0" hidden="1" customWidth="1"/>
    <col min="12" max="12" width="7.8515625" style="0" hidden="1" customWidth="1"/>
    <col min="13" max="13" width="3.7109375" style="0" hidden="1" customWidth="1"/>
    <col min="14" max="14" width="2.7109375" style="0" hidden="1" customWidth="1"/>
    <col min="15" max="15" width="7.28125" style="0" hidden="1" customWidth="1"/>
    <col min="16" max="16" width="14.7109375" style="0" customWidth="1"/>
    <col min="17" max="17" width="5.7109375" style="0" customWidth="1"/>
  </cols>
  <sheetData>
    <row r="1" spans="1:16" ht="25.5">
      <c r="A1" s="239" t="s">
        <v>136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</row>
    <row r="2" spans="1:16" ht="18.75" customHeight="1">
      <c r="A2" s="197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1:16" ht="15" customHeight="1">
      <c r="A3" s="243" t="s">
        <v>164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</row>
    <row r="4" spans="1:16" ht="15">
      <c r="A4" s="235" t="s">
        <v>70</v>
      </c>
      <c r="B4" s="235"/>
      <c r="C4" s="36"/>
      <c r="D4" s="246"/>
      <c r="E4" s="247"/>
      <c r="F4" s="247"/>
      <c r="G4" s="247"/>
      <c r="H4" s="247"/>
      <c r="I4" s="247"/>
      <c r="J4" s="247"/>
      <c r="K4" s="247"/>
      <c r="L4" s="248"/>
      <c r="M4" s="256" t="s">
        <v>152</v>
      </c>
      <c r="N4" s="256"/>
      <c r="O4" s="256"/>
      <c r="P4" s="256"/>
    </row>
    <row r="5" spans="1:16" ht="15" customHeight="1">
      <c r="A5" s="227" t="s">
        <v>6</v>
      </c>
      <c r="B5" s="228" t="s">
        <v>9</v>
      </c>
      <c r="C5" s="228" t="s">
        <v>10</v>
      </c>
      <c r="D5" s="228" t="s">
        <v>3</v>
      </c>
      <c r="E5" s="229" t="s">
        <v>18</v>
      </c>
      <c r="F5" s="229"/>
      <c r="G5" s="229"/>
      <c r="H5" s="229" t="s">
        <v>19</v>
      </c>
      <c r="I5" s="229"/>
      <c r="J5" s="229"/>
      <c r="K5" s="229" t="s">
        <v>139</v>
      </c>
      <c r="L5" s="229"/>
      <c r="M5" s="229"/>
      <c r="N5" s="259" t="s">
        <v>21</v>
      </c>
      <c r="O5" s="251" t="s">
        <v>22</v>
      </c>
      <c r="P5" s="251" t="s">
        <v>24</v>
      </c>
    </row>
    <row r="6" spans="1:16" ht="30" customHeight="1">
      <c r="A6" s="227"/>
      <c r="B6" s="228"/>
      <c r="C6" s="228"/>
      <c r="D6" s="228"/>
      <c r="E6" s="53" t="s">
        <v>25</v>
      </c>
      <c r="F6" s="53" t="s">
        <v>26</v>
      </c>
      <c r="G6" s="54" t="s">
        <v>27</v>
      </c>
      <c r="H6" s="53" t="s">
        <v>25</v>
      </c>
      <c r="I6" s="53" t="s">
        <v>26</v>
      </c>
      <c r="J6" s="54" t="s">
        <v>27</v>
      </c>
      <c r="K6" s="53" t="s">
        <v>25</v>
      </c>
      <c r="L6" s="53" t="s">
        <v>26</v>
      </c>
      <c r="M6" s="54" t="s">
        <v>27</v>
      </c>
      <c r="N6" s="259"/>
      <c r="O6" s="251"/>
      <c r="P6" s="251"/>
    </row>
    <row r="7" spans="1:16" ht="24" customHeight="1">
      <c r="A7" s="58">
        <v>1</v>
      </c>
      <c r="B7" s="118" t="s">
        <v>146</v>
      </c>
      <c r="C7" s="157" t="s">
        <v>147</v>
      </c>
      <c r="D7" s="67" t="s">
        <v>160</v>
      </c>
      <c r="E7" s="57"/>
      <c r="F7" s="59"/>
      <c r="G7" s="58"/>
      <c r="H7" s="57"/>
      <c r="I7" s="59"/>
      <c r="J7" s="60"/>
      <c r="K7" s="57"/>
      <c r="L7" s="59"/>
      <c r="M7" s="58"/>
      <c r="N7" s="61"/>
      <c r="O7" s="62"/>
      <c r="P7" s="63">
        <v>64.722</v>
      </c>
    </row>
    <row r="8" spans="1:16" ht="15">
      <c r="A8" s="43"/>
      <c r="B8" s="44"/>
      <c r="C8" s="45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6" ht="15.75">
      <c r="B9" s="42" t="s">
        <v>4</v>
      </c>
      <c r="C9" s="41"/>
      <c r="D9" s="257" t="s">
        <v>161</v>
      </c>
      <c r="E9" s="257"/>
      <c r="F9" s="257"/>
    </row>
    <row r="11" spans="2:6" ht="15.75">
      <c r="B11" s="42" t="s">
        <v>5</v>
      </c>
      <c r="C11" s="41"/>
      <c r="D11" s="258" t="s">
        <v>143</v>
      </c>
      <c r="E11" s="258"/>
      <c r="F11" s="258"/>
    </row>
  </sheetData>
  <mergeCells count="18">
    <mergeCell ref="D9:F9"/>
    <mergeCell ref="H5:J5"/>
    <mergeCell ref="D11:F11"/>
    <mergeCell ref="K5:M5"/>
    <mergeCell ref="N5:N6"/>
    <mergeCell ref="A1:P1"/>
    <mergeCell ref="A5:A6"/>
    <mergeCell ref="B5:B6"/>
    <mergeCell ref="C5:C6"/>
    <mergeCell ref="D5:D6"/>
    <mergeCell ref="E5:G5"/>
    <mergeCell ref="P5:P6"/>
    <mergeCell ref="O5:O6"/>
    <mergeCell ref="A2:P2"/>
    <mergeCell ref="A3:P3"/>
    <mergeCell ref="A4:B4"/>
    <mergeCell ref="M4:P4"/>
    <mergeCell ref="D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Acer</cp:lastModifiedBy>
  <cp:lastPrinted>2022-09-10T10:06:50Z</cp:lastPrinted>
  <dcterms:created xsi:type="dcterms:W3CDTF">2017-04-11T21:12:32Z</dcterms:created>
  <dcterms:modified xsi:type="dcterms:W3CDTF">2022-09-17T16:54:02Z</dcterms:modified>
  <cp:category/>
  <cp:version/>
  <cp:contentType/>
  <cp:contentStatus/>
</cp:coreProperties>
</file>