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3"/>
  </bookViews>
  <sheets>
    <sheet name="СрП1" sheetId="1" r:id="rId1"/>
    <sheet name="МП" sheetId="2" r:id="rId2"/>
    <sheet name="ППЮ" sheetId="3" r:id="rId3"/>
    <sheet name="ППДа" sheetId="4" r:id="rId4"/>
    <sheet name="Люб" sheetId="5" r:id="rId5"/>
    <sheet name="ППД в" sheetId="6" r:id="rId6"/>
  </sheets>
  <definedNames>
    <definedName name="_xlnm.Print_Area" localSheetId="4">'Люб'!$A$1:$R$15</definedName>
    <definedName name="_xlnm.Print_Area" localSheetId="3">'ППДа'!$A$2:$X$24</definedName>
    <definedName name="_xlnm.Print_Area" localSheetId="2">'ППЮ'!$A$1:$W$35</definedName>
  </definedNames>
  <calcPr fullCalcOnLoad="1"/>
</workbook>
</file>

<file path=xl/sharedStrings.xml><?xml version="1.0" encoding="utf-8"?>
<sst xmlns="http://schemas.openxmlformats.org/spreadsheetml/2006/main" count="346" uniqueCount="105">
  <si>
    <t>Звание, разряд</t>
  </si>
  <si>
    <t>№ паспорта ФКСР лошади</t>
  </si>
  <si>
    <t>Владелец                          лошади</t>
  </si>
  <si>
    <t>Команда, регион</t>
  </si>
  <si>
    <t>КМС</t>
  </si>
  <si>
    <t>МС</t>
  </si>
  <si>
    <t>Выездка</t>
  </si>
  <si>
    <t>Зачет</t>
  </si>
  <si>
    <t>МАЛЫЙ ПРИЗ</t>
  </si>
  <si>
    <t>Place</t>
  </si>
  <si>
    <t>Rider_ID</t>
  </si>
  <si>
    <t>Horse_ID</t>
  </si>
  <si>
    <t>Perc1</t>
  </si>
  <si>
    <t>Perc2</t>
  </si>
  <si>
    <t>Perc3</t>
  </si>
  <si>
    <t>PercSum</t>
  </si>
  <si>
    <t>I ЭТАП</t>
  </si>
  <si>
    <t>Технические результаты</t>
  </si>
  <si>
    <t>Предварительный приз. Юноши</t>
  </si>
  <si>
    <t>Место</t>
  </si>
  <si>
    <r>
      <t xml:space="preserve">Фамилия, </t>
    </r>
    <r>
      <rPr>
        <i/>
        <sz val="10"/>
        <color indexed="8"/>
        <rFont val="Verdana"/>
        <family val="2"/>
      </rPr>
      <t>имя всадника</t>
    </r>
  </si>
  <si>
    <r>
      <t>Кличка лошади, г.р.,</t>
    </r>
    <r>
      <rPr>
        <i/>
        <sz val="10"/>
        <color indexed="8"/>
        <rFont val="Verdana"/>
        <family val="2"/>
      </rPr>
      <t xml:space="preserve"> пол, масть порода, отец, место рождения</t>
    </r>
  </si>
  <si>
    <t>С</t>
  </si>
  <si>
    <t>Ошибки</t>
  </si>
  <si>
    <t>Всего
баллов</t>
  </si>
  <si>
    <t>Общие оценки</t>
  </si>
  <si>
    <t>Всего
%</t>
  </si>
  <si>
    <t>Выполн. норм.</t>
  </si>
  <si>
    <t>баллы</t>
  </si>
  <si>
    <t>%</t>
  </si>
  <si>
    <t>место</t>
  </si>
  <si>
    <t xml:space="preserve">Главный судья                                                </t>
  </si>
  <si>
    <t xml:space="preserve">Главный секретарь                                          </t>
  </si>
  <si>
    <t xml:space="preserve">Главный судья                                </t>
  </si>
  <si>
    <t>Маракулина Е.Л., ВК (Московская обл.)</t>
  </si>
  <si>
    <t>Куриченкова Ю.М., 1К (Москва)</t>
  </si>
  <si>
    <t>ЗАЧЕТ ДЛЯ ДЕТЕЙ</t>
  </si>
  <si>
    <r>
      <t xml:space="preserve">Фамилия, </t>
    </r>
    <r>
      <rPr>
        <i/>
        <sz val="10"/>
        <color indexed="8"/>
        <rFont val="Verdana"/>
        <family val="2"/>
      </rPr>
      <t>имя всадника</t>
    </r>
  </si>
  <si>
    <r>
      <t>Кличка лошади, г.р.,</t>
    </r>
    <r>
      <rPr>
        <i/>
        <sz val="10"/>
        <color indexed="8"/>
        <rFont val="Verdana"/>
        <family val="2"/>
      </rPr>
      <t xml:space="preserve"> пол, масть порода, отец, место рождения</t>
    </r>
  </si>
  <si>
    <r>
      <t xml:space="preserve">Фамилия, </t>
    </r>
    <r>
      <rPr>
        <i/>
        <sz val="10"/>
        <color indexed="8"/>
        <rFont val="Verdana"/>
        <family val="2"/>
      </rPr>
      <t>имя всадника</t>
    </r>
  </si>
  <si>
    <r>
      <t>Кличка лошади, г.р.,</t>
    </r>
    <r>
      <rPr>
        <i/>
        <sz val="10"/>
        <color indexed="8"/>
        <rFont val="Verdana"/>
        <family val="2"/>
      </rPr>
      <t xml:space="preserve"> пол, масть порода, отец, место рождения</t>
    </r>
  </si>
  <si>
    <t>ВЕСЕННИЙ КУБОК КСК "ПЕГАС"</t>
  </si>
  <si>
    <t>МО, КСК "Пегас"</t>
  </si>
  <si>
    <t>18 мая 2018 г.</t>
  </si>
  <si>
    <t>Предварительный приз. Дети А</t>
  </si>
  <si>
    <t>Средний Приз №1</t>
  </si>
  <si>
    <t>Джураева Сабина</t>
  </si>
  <si>
    <t>Смелянец Ирина</t>
  </si>
  <si>
    <t>Боксер-01,темно-гнед., мер.,англ.,Стартер,Россия.</t>
  </si>
  <si>
    <t>Тибул-00, зол.-рыж., мер., донск., Герлык, Россия</t>
  </si>
  <si>
    <t xml:space="preserve">КСК "Пегас" </t>
  </si>
  <si>
    <t>Максимова Анастасия</t>
  </si>
  <si>
    <t>Эмбарго-00, мер.,карак.,УВП, Бридж,Украина.</t>
  </si>
  <si>
    <t>Яковлева Татьяна</t>
  </si>
  <si>
    <t>Матвеева Евгения</t>
  </si>
  <si>
    <t>Спирова Алина</t>
  </si>
  <si>
    <t>Утробина Полина</t>
  </si>
  <si>
    <t>ю</t>
  </si>
  <si>
    <t>б/р</t>
  </si>
  <si>
    <t>1ю</t>
  </si>
  <si>
    <t>Тэдди-08,мер.,гнед.</t>
  </si>
  <si>
    <t>Победит-95,мер.,гнед.,полукров., Белоруссия.</t>
  </si>
  <si>
    <t>Вэриоре-00, мер.,рыж.,тракен.,пор(Хорезм), Рязанский К/З.</t>
  </si>
  <si>
    <t>КСК "Награда"</t>
  </si>
  <si>
    <t>КСК "Вертикаль"</t>
  </si>
  <si>
    <t>Артемьева Маша-06</t>
  </si>
  <si>
    <t>Власова Лина-04</t>
  </si>
  <si>
    <t>Валиева Елизавета-03</t>
  </si>
  <si>
    <t>Большакова Полина-05</t>
  </si>
  <si>
    <t>Полемика-06, гнед., коб., помесь, Россия</t>
  </si>
  <si>
    <t>Нора-00,коб.,вор.,Терская, Россия.</t>
  </si>
  <si>
    <t>Патчиоли-09, сер., коб., тракен., Россия</t>
  </si>
  <si>
    <t>Матвеева Евгения-04</t>
  </si>
  <si>
    <t>Войцеховская Екатерина-08</t>
  </si>
  <si>
    <t>Бабкова-Эстеркина Алиса-06</t>
  </si>
  <si>
    <t>Корнеева Яна-05</t>
  </si>
  <si>
    <t>Мяченков Андрей-07</t>
  </si>
  <si>
    <t>Галлеон-10,мер.,вор.</t>
  </si>
  <si>
    <t>Нора-00,коб.,вор.,Терская,Россия.</t>
  </si>
  <si>
    <t>КСК "Пегас" Колотилово</t>
  </si>
  <si>
    <t>Главный судья</t>
  </si>
  <si>
    <t>Предварительный приз. Дети В</t>
  </si>
  <si>
    <t>Культикова Алина</t>
  </si>
  <si>
    <t>Вэриоре-00, мер.,рыж.,тракен.,(Хорезм), Рязанский К/З.</t>
  </si>
  <si>
    <t>Вальгарде-05,мер.,гнед.,Рус.спорт.</t>
  </si>
  <si>
    <t>H</t>
  </si>
  <si>
    <t>B</t>
  </si>
  <si>
    <t>Каримова Алина-06</t>
  </si>
  <si>
    <t>иск.</t>
  </si>
  <si>
    <t>исключ</t>
  </si>
  <si>
    <t>Любительская езда.2 уровень</t>
  </si>
  <si>
    <t>Зацепилина Наталья</t>
  </si>
  <si>
    <t>Зачет для юношей</t>
  </si>
  <si>
    <t>Общий зачет</t>
  </si>
  <si>
    <t>о</t>
  </si>
  <si>
    <t>Цветаева С.Н</t>
  </si>
  <si>
    <t>Джураева С.Ш</t>
  </si>
  <si>
    <r>
      <rPr>
        <sz val="12"/>
        <color indexed="8"/>
        <rFont val="Times New Roman"/>
        <family val="1"/>
      </rPr>
      <t xml:space="preserve">Судьи: Е - Хромова О., 1К (Москва); </t>
    </r>
    <r>
      <rPr>
        <b/>
        <sz val="12"/>
        <color indexed="8"/>
        <rFont val="Times New Roman"/>
        <family val="1"/>
      </rPr>
      <t>С - Цветаева С.Н., ВК (Москва);</t>
    </r>
    <r>
      <rPr>
        <sz val="12"/>
        <color indexed="8"/>
        <rFont val="Times New Roman"/>
        <family val="1"/>
      </rPr>
      <t xml:space="preserve"> М - Ашихмина Е., ВК (Московская обл.)</t>
    </r>
  </si>
  <si>
    <t>Цветаева С.Н.</t>
  </si>
  <si>
    <t>Джураева С.Ш.</t>
  </si>
  <si>
    <r>
      <rPr>
        <sz val="12"/>
        <color indexed="8"/>
        <rFont val="Times New Roman"/>
        <family val="1"/>
      </rPr>
      <t xml:space="preserve">Судьи: Е - Хромова О., 1К  (Москва); </t>
    </r>
    <r>
      <rPr>
        <b/>
        <sz val="12"/>
        <color indexed="8"/>
        <rFont val="Times New Roman"/>
        <family val="1"/>
      </rPr>
      <t>С - Цветаева С.Н., ВК (Москва);</t>
    </r>
    <r>
      <rPr>
        <sz val="12"/>
        <color indexed="8"/>
        <rFont val="Times New Roman"/>
        <family val="1"/>
      </rPr>
      <t xml:space="preserve"> М - Ашихмина Е., ВК (Московская обл.)</t>
    </r>
  </si>
  <si>
    <r>
      <t xml:space="preserve">Судьи: Е - Хромова О., 1К  (Москва); </t>
    </r>
    <r>
      <rPr>
        <b/>
        <sz val="16"/>
        <color indexed="8"/>
        <rFont val="Verdana"/>
        <family val="2"/>
      </rPr>
      <t>С - Цветаева С.Н., ВК (Москва);</t>
    </r>
    <r>
      <rPr>
        <sz val="16"/>
        <color indexed="8"/>
        <rFont val="Verdana"/>
        <family val="2"/>
      </rPr>
      <t xml:space="preserve"> М - Ашихмина Е., ВК (Московская обл.)</t>
    </r>
  </si>
  <si>
    <t>2ю</t>
  </si>
  <si>
    <t>3ю</t>
  </si>
  <si>
    <t>Мольберт-09, мер.,гнед.,Рус.рыс.,Россия.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</si>
</sst>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hh:mm"/>
    <numFmt numFmtId="174" formatCode="0.000"/>
    <numFmt numFmtId="175" formatCode="#,##0.0"/>
    <numFmt numFmtId="176" formatCode="0.0"/>
  </numFmts>
  <fonts count="156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sz val="18"/>
      <color indexed="8"/>
      <name val="Verdana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b/>
      <sz val="24"/>
      <color indexed="8"/>
      <name val="Times New Roman"/>
      <family val="1"/>
    </font>
    <font>
      <sz val="10"/>
      <color indexed="16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Verdana"/>
      <family val="2"/>
    </font>
    <font>
      <sz val="18"/>
      <color indexed="63"/>
      <name val="Verdana"/>
      <family val="2"/>
    </font>
    <font>
      <sz val="11"/>
      <color indexed="8"/>
      <name val="Verdana"/>
      <family val="2"/>
    </font>
    <font>
      <i/>
      <sz val="11"/>
      <color indexed="8"/>
      <name val="Verdana"/>
      <family val="2"/>
    </font>
    <font>
      <i/>
      <sz val="9"/>
      <color indexed="8"/>
      <name val="Verdana"/>
      <family val="2"/>
    </font>
    <font>
      <sz val="20"/>
      <color indexed="8"/>
      <name val="Verdana"/>
      <family val="2"/>
    </font>
    <font>
      <b/>
      <i/>
      <sz val="14"/>
      <color indexed="8"/>
      <name val="Verdana"/>
      <family val="2"/>
    </font>
    <font>
      <b/>
      <i/>
      <sz val="10"/>
      <color indexed="8"/>
      <name val="Verdana"/>
      <family val="2"/>
    </font>
    <font>
      <sz val="12"/>
      <color indexed="8"/>
      <name val="Verdana"/>
      <family val="2"/>
    </font>
    <font>
      <sz val="9"/>
      <color indexed="8"/>
      <name val="Arial"/>
      <family val="2"/>
    </font>
    <font>
      <sz val="11"/>
      <color indexed="63"/>
      <name val="Verdana"/>
      <family val="2"/>
    </font>
    <font>
      <sz val="10"/>
      <color indexed="63"/>
      <name val="Verdana"/>
      <family val="2"/>
    </font>
    <font>
      <i/>
      <sz val="11"/>
      <color indexed="63"/>
      <name val="Verdana"/>
      <family val="2"/>
    </font>
    <font>
      <i/>
      <sz val="9"/>
      <color indexed="63"/>
      <name val="Verdana"/>
      <family val="2"/>
    </font>
    <font>
      <i/>
      <sz val="10"/>
      <color indexed="63"/>
      <name val="Verdana"/>
      <family val="2"/>
    </font>
    <font>
      <sz val="20"/>
      <color indexed="63"/>
      <name val="Verdana"/>
      <family val="2"/>
    </font>
    <font>
      <sz val="16"/>
      <color indexed="63"/>
      <name val="Verdana"/>
      <family val="2"/>
    </font>
    <font>
      <b/>
      <i/>
      <sz val="14"/>
      <color indexed="63"/>
      <name val="Verdana"/>
      <family val="2"/>
    </font>
    <font>
      <b/>
      <i/>
      <sz val="10"/>
      <color indexed="63"/>
      <name val="Verdana"/>
      <family val="2"/>
    </font>
    <font>
      <b/>
      <i/>
      <sz val="12"/>
      <color indexed="63"/>
      <name val="Verdana"/>
      <family val="2"/>
    </font>
    <font>
      <b/>
      <sz val="11"/>
      <color indexed="63"/>
      <name val="Verdana"/>
      <family val="2"/>
    </font>
    <font>
      <sz val="9"/>
      <color indexed="63"/>
      <name val="Verdana"/>
      <family val="2"/>
    </font>
    <font>
      <b/>
      <sz val="10"/>
      <color indexed="63"/>
      <name val="Verdana"/>
      <family val="2"/>
    </font>
    <font>
      <sz val="12"/>
      <color indexed="63"/>
      <name val="Verdana"/>
      <family val="2"/>
    </font>
    <font>
      <b/>
      <sz val="12"/>
      <color indexed="63"/>
      <name val="Verdana"/>
      <family val="2"/>
    </font>
    <font>
      <b/>
      <sz val="16"/>
      <color indexed="63"/>
      <name val="Verdana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i/>
      <sz val="16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Arial Cyr"/>
      <family val="2"/>
    </font>
    <font>
      <b/>
      <i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  <font>
      <i/>
      <sz val="9"/>
      <color indexed="63"/>
      <name val="Times New Roman"/>
      <family val="1"/>
    </font>
    <font>
      <b/>
      <sz val="9"/>
      <color indexed="63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Times New Roman"/>
      <family val="1"/>
    </font>
    <font>
      <b/>
      <i/>
      <sz val="8"/>
      <color indexed="63"/>
      <name val="Verdana"/>
      <family val="2"/>
    </font>
    <font>
      <sz val="10"/>
      <color indexed="63"/>
      <name val="Times New Roman"/>
      <family val="1"/>
    </font>
    <font>
      <b/>
      <sz val="22"/>
      <color indexed="8"/>
      <name val="Verdana"/>
      <family val="2"/>
    </font>
    <font>
      <b/>
      <i/>
      <sz val="20"/>
      <color indexed="8"/>
      <name val="Verdana"/>
      <family val="2"/>
    </font>
    <font>
      <b/>
      <sz val="20"/>
      <color indexed="8"/>
      <name val="Verdana"/>
      <family val="2"/>
    </font>
    <font>
      <b/>
      <sz val="26"/>
      <color indexed="8"/>
      <name val="Verdana"/>
      <family val="2"/>
    </font>
    <font>
      <b/>
      <i/>
      <sz val="9"/>
      <color indexed="63"/>
      <name val="Verdana"/>
      <family val="2"/>
    </font>
    <font>
      <b/>
      <i/>
      <sz val="8"/>
      <color indexed="8"/>
      <name val="Verdana"/>
      <family val="2"/>
    </font>
    <font>
      <b/>
      <i/>
      <sz val="9"/>
      <color indexed="8"/>
      <name val="Verdana"/>
      <family val="2"/>
    </font>
    <font>
      <sz val="18"/>
      <color theme="0" tint="-0.8999800086021423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i/>
      <sz val="11"/>
      <color theme="1"/>
      <name val="Verdana"/>
      <family val="2"/>
    </font>
    <font>
      <i/>
      <sz val="9"/>
      <color theme="1"/>
      <name val="Verdana"/>
      <family val="2"/>
    </font>
    <font>
      <i/>
      <sz val="10"/>
      <color theme="1"/>
      <name val="Verdana"/>
      <family val="2"/>
    </font>
    <font>
      <sz val="20"/>
      <color theme="1"/>
      <name val="Verdana"/>
      <family val="2"/>
    </font>
    <font>
      <sz val="16"/>
      <color theme="1"/>
      <name val="Verdana"/>
      <family val="2"/>
    </font>
    <font>
      <b/>
      <i/>
      <sz val="14"/>
      <color theme="1"/>
      <name val="Verdana"/>
      <family val="2"/>
    </font>
    <font>
      <b/>
      <i/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 tint="-0.8999800086021423"/>
      <name val="Verdana"/>
      <family val="2"/>
    </font>
    <font>
      <sz val="10"/>
      <color theme="0" tint="-0.8999800086021423"/>
      <name val="Verdana"/>
      <family val="2"/>
    </font>
    <font>
      <i/>
      <sz val="11"/>
      <color theme="0" tint="-0.8999800086021423"/>
      <name val="Verdana"/>
      <family val="2"/>
    </font>
    <font>
      <i/>
      <sz val="9"/>
      <color theme="0" tint="-0.8999800086021423"/>
      <name val="Verdana"/>
      <family val="2"/>
    </font>
    <font>
      <i/>
      <sz val="10"/>
      <color theme="0" tint="-0.8999800086021423"/>
      <name val="Verdana"/>
      <family val="2"/>
    </font>
    <font>
      <sz val="20"/>
      <color theme="0" tint="-0.8999800086021423"/>
      <name val="Verdana"/>
      <family val="2"/>
    </font>
    <font>
      <sz val="16"/>
      <color theme="0" tint="-0.8999800086021423"/>
      <name val="Verdana"/>
      <family val="2"/>
    </font>
    <font>
      <b/>
      <i/>
      <sz val="14"/>
      <color theme="0" tint="-0.8999800086021423"/>
      <name val="Verdana"/>
      <family val="2"/>
    </font>
    <font>
      <b/>
      <i/>
      <sz val="10"/>
      <color theme="0" tint="-0.8999800086021423"/>
      <name val="Verdana"/>
      <family val="2"/>
    </font>
    <font>
      <b/>
      <i/>
      <sz val="12"/>
      <color theme="0" tint="-0.8999800086021423"/>
      <name val="Verdana"/>
      <family val="2"/>
    </font>
    <font>
      <b/>
      <sz val="11"/>
      <color theme="0" tint="-0.8999800086021423"/>
      <name val="Verdana"/>
      <family val="2"/>
    </font>
    <font>
      <sz val="9"/>
      <color theme="0" tint="-0.8999800086021423"/>
      <name val="Verdana"/>
      <family val="2"/>
    </font>
    <font>
      <b/>
      <sz val="10"/>
      <color theme="0" tint="-0.8999800086021423"/>
      <name val="Verdana"/>
      <family val="2"/>
    </font>
    <font>
      <sz val="12"/>
      <color theme="0" tint="-0.8999800086021423"/>
      <name val="Verdana"/>
      <family val="2"/>
    </font>
    <font>
      <b/>
      <sz val="12"/>
      <color theme="0" tint="-0.8999800086021423"/>
      <name val="Verdana"/>
      <family val="2"/>
    </font>
    <font>
      <b/>
      <sz val="16"/>
      <color theme="0" tint="-0.8999800086021423"/>
      <name val="Verdana"/>
      <family val="2"/>
    </font>
    <font>
      <sz val="10"/>
      <color theme="0" tint="-0.8999800086021423"/>
      <name val="Arial"/>
      <family val="2"/>
    </font>
    <font>
      <sz val="9"/>
      <color theme="0" tint="-0.8999800086021423"/>
      <name val="Arial"/>
      <family val="2"/>
    </font>
    <font>
      <b/>
      <i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sz val="18"/>
      <color theme="1"/>
      <name val="Verdana"/>
      <family val="2"/>
    </font>
    <font>
      <sz val="10"/>
      <color theme="1"/>
      <name val="Arial Cyr"/>
      <family val="2"/>
    </font>
    <font>
      <b/>
      <i/>
      <sz val="12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0" tint="-0.8999800086021423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 tint="-0.8999800086021423"/>
      <name val="Times New Roman"/>
      <family val="1"/>
    </font>
    <font>
      <i/>
      <sz val="9"/>
      <color theme="0" tint="-0.8999800086021423"/>
      <name val="Times New Roman"/>
      <family val="1"/>
    </font>
    <font>
      <b/>
      <sz val="9"/>
      <color theme="0" tint="-0.8999800086021423"/>
      <name val="Verdana"/>
      <family val="2"/>
    </font>
    <font>
      <b/>
      <sz val="9"/>
      <color theme="1"/>
      <name val="Verdana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2"/>
      <color theme="1"/>
      <name val="Verdana"/>
      <family val="2"/>
    </font>
    <font>
      <b/>
      <i/>
      <sz val="20"/>
      <color theme="1"/>
      <name val="Verdana"/>
      <family val="2"/>
    </font>
    <font>
      <b/>
      <sz val="20"/>
      <color theme="1"/>
      <name val="Verdana"/>
      <family val="2"/>
    </font>
    <font>
      <b/>
      <i/>
      <sz val="8"/>
      <color theme="0" tint="-0.8999800086021423"/>
      <name val="Verdana"/>
      <family val="2"/>
    </font>
    <font>
      <b/>
      <i/>
      <sz val="9"/>
      <color theme="0" tint="-0.8999800086021423"/>
      <name val="Verdana"/>
      <family val="2"/>
    </font>
    <font>
      <b/>
      <sz val="26"/>
      <color theme="1"/>
      <name val="Verdana"/>
      <family val="2"/>
    </font>
    <font>
      <b/>
      <i/>
      <sz val="8"/>
      <color theme="1"/>
      <name val="Verdana"/>
      <family val="2"/>
    </font>
    <font>
      <b/>
      <i/>
      <sz val="9"/>
      <color theme="1"/>
      <name val="Verdana"/>
      <family val="2"/>
    </font>
    <font>
      <sz val="10"/>
      <color theme="0" tint="-0.8999800086021423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1" borderId="2" applyNumberFormat="0" applyAlignment="0" applyProtection="0"/>
    <xf numFmtId="0" fontId="35" fillId="42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3" borderId="0" applyNumberFormat="0" applyBorder="0" applyAlignment="0" applyProtection="0"/>
    <xf numFmtId="0" fontId="14" fillId="11" borderId="7" applyNumberFormat="0" applyFont="0" applyAlignment="0" applyProtection="0"/>
    <xf numFmtId="0" fontId="15" fillId="20" borderId="8" applyNumberFormat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8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7" borderId="0" applyNumberFormat="0" applyBorder="0" applyAlignment="0" applyProtection="0"/>
    <xf numFmtId="0" fontId="11" fillId="7" borderId="1" applyNumberFormat="0" applyAlignment="0" applyProtection="0"/>
    <xf numFmtId="0" fontId="11" fillId="15" borderId="1" applyNumberFormat="0" applyAlignment="0" applyProtection="0"/>
    <xf numFmtId="0" fontId="15" fillId="8" borderId="8" applyNumberFormat="0" applyAlignment="0" applyProtection="0"/>
    <xf numFmtId="0" fontId="15" fillId="48" borderId="8" applyNumberFormat="0" applyAlignment="0" applyProtection="0"/>
    <xf numFmtId="0" fontId="4" fillId="8" borderId="1" applyNumberFormat="0" applyAlignment="0" applyProtection="0"/>
    <xf numFmtId="0" fontId="4" fillId="4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0" fillId="0" borderId="0" applyFill="0" applyBorder="0" applyAlignment="0" applyProtection="0"/>
    <xf numFmtId="0" fontId="21" fillId="0" borderId="10" applyNumberFormat="0" applyFill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4" applyNumberFormat="0" applyFill="0" applyAlignment="0" applyProtection="0"/>
    <xf numFmtId="0" fontId="23" fillId="0" borderId="11" applyNumberFormat="0" applyFill="0" applyAlignment="0" applyProtection="0"/>
    <xf numFmtId="0" fontId="10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9" applyNumberFormat="0" applyFill="0" applyAlignment="0" applyProtection="0"/>
    <xf numFmtId="0" fontId="5" fillId="41" borderId="2" applyNumberFormat="0" applyAlignment="0" applyProtection="0"/>
    <xf numFmtId="0" fontId="5" fillId="49" borderId="2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50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11" borderId="7" applyNumberFormat="0" applyFont="0" applyAlignment="0" applyProtection="0"/>
    <xf numFmtId="0" fontId="20" fillId="51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6" fillId="0" borderId="13" xfId="193" applyFont="1" applyFill="1" applyBorder="1" applyAlignment="1">
      <alignment horizontal="center" vertical="center" wrapText="1"/>
      <protection/>
    </xf>
    <xf numFmtId="0" fontId="27" fillId="0" borderId="13" xfId="184" applyFont="1" applyFill="1" applyBorder="1" applyAlignment="1">
      <alignment horizontal="left" vertical="center" wrapText="1"/>
      <protection/>
    </xf>
    <xf numFmtId="49" fontId="26" fillId="0" borderId="13" xfId="184" applyNumberFormat="1" applyFont="1" applyFill="1" applyBorder="1" applyAlignment="1">
      <alignment horizontal="center" vertical="center" wrapText="1"/>
      <protection/>
    </xf>
    <xf numFmtId="0" fontId="26" fillId="0" borderId="13" xfId="188" applyFont="1" applyFill="1" applyBorder="1" applyAlignment="1">
      <alignment horizontal="center" vertical="center" wrapText="1"/>
      <protection/>
    </xf>
    <xf numFmtId="0" fontId="27" fillId="0" borderId="13" xfId="197" applyFont="1" applyFill="1" applyBorder="1" applyAlignment="1">
      <alignment horizontal="left" vertical="center" wrapText="1"/>
      <protection/>
    </xf>
    <xf numFmtId="49" fontId="26" fillId="0" borderId="13" xfId="174" applyNumberFormat="1" applyFont="1" applyFill="1" applyBorder="1" applyAlignment="1">
      <alignment horizontal="center" vertical="center" wrapText="1"/>
      <protection/>
    </xf>
    <xf numFmtId="0" fontId="26" fillId="0" borderId="13" xfId="184" applyFont="1" applyFill="1" applyBorder="1" applyAlignment="1">
      <alignment horizontal="center" vertical="center" wrapText="1"/>
      <protection/>
    </xf>
    <xf numFmtId="0" fontId="27" fillId="0" borderId="13" xfId="187" applyFont="1" applyFill="1" applyBorder="1" applyAlignment="1">
      <alignment horizontal="left" vertical="center" wrapText="1"/>
      <protection/>
    </xf>
    <xf numFmtId="0" fontId="26" fillId="0" borderId="13" xfId="187" applyFont="1" applyFill="1" applyBorder="1" applyAlignment="1">
      <alignment horizontal="center" vertical="center" wrapText="1"/>
      <protection/>
    </xf>
    <xf numFmtId="49" fontId="26" fillId="0" borderId="13" xfId="183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193" applyFont="1" applyFill="1" applyBorder="1" applyAlignment="1">
      <alignment vertical="center" wrapText="1"/>
      <protection/>
    </xf>
    <xf numFmtId="49" fontId="26" fillId="0" borderId="13" xfId="193" applyNumberFormat="1" applyFont="1" applyFill="1" applyBorder="1" applyAlignment="1">
      <alignment horizontal="center" vertical="center" wrapText="1"/>
      <protection/>
    </xf>
    <xf numFmtId="0" fontId="26" fillId="0" borderId="13" xfId="193" applyFont="1" applyFill="1" applyBorder="1" applyAlignment="1">
      <alignment horizontal="center" vertical="center"/>
      <protection/>
    </xf>
    <xf numFmtId="173" fontId="97" fillId="0" borderId="14" xfId="189" applyNumberFormat="1" applyFont="1" applyFill="1" applyBorder="1" applyAlignment="1" applyProtection="1">
      <alignment horizontal="center" vertical="center"/>
      <protection locked="0"/>
    </xf>
    <xf numFmtId="0" fontId="29" fillId="0" borderId="13" xfId="193" applyFont="1" applyFill="1" applyBorder="1" applyAlignment="1">
      <alignment horizontal="center" vertical="center" wrapText="1"/>
      <protection/>
    </xf>
    <xf numFmtId="0" fontId="30" fillId="52" borderId="13" xfId="184" applyFont="1" applyFill="1" applyBorder="1" applyAlignment="1">
      <alignment horizontal="left" vertical="center" wrapText="1"/>
      <protection/>
    </xf>
    <xf numFmtId="49" fontId="29" fillId="52" borderId="13" xfId="191" applyNumberFormat="1" applyFont="1" applyFill="1" applyBorder="1" applyAlignment="1">
      <alignment horizontal="center" vertical="center" wrapText="1"/>
      <protection/>
    </xf>
    <xf numFmtId="0" fontId="30" fillId="0" borderId="13" xfId="184" applyFont="1" applyFill="1" applyBorder="1" applyAlignment="1">
      <alignment horizontal="left" vertical="center" wrapText="1"/>
      <protection/>
    </xf>
    <xf numFmtId="49" fontId="14" fillId="0" borderId="13" xfId="174" applyNumberFormat="1" applyFont="1" applyFill="1" applyBorder="1">
      <alignment/>
      <protection/>
    </xf>
    <xf numFmtId="0" fontId="29" fillId="0" borderId="13" xfId="188" applyFont="1" applyFill="1" applyBorder="1" applyAlignment="1">
      <alignment horizontal="center" vertical="center" wrapText="1"/>
      <protection/>
    </xf>
    <xf numFmtId="0" fontId="30" fillId="0" borderId="13" xfId="197" applyFont="1" applyFill="1" applyBorder="1" applyAlignment="1">
      <alignment horizontal="left" vertical="center" wrapText="1"/>
      <protection/>
    </xf>
    <xf numFmtId="49" fontId="29" fillId="0" borderId="13" xfId="174" applyNumberFormat="1" applyFont="1" applyFill="1" applyBorder="1" applyAlignment="1">
      <alignment horizontal="center" vertical="center" wrapText="1"/>
      <protection/>
    </xf>
    <xf numFmtId="0" fontId="29" fillId="0" borderId="13" xfId="184" applyFont="1" applyFill="1" applyBorder="1" applyAlignment="1">
      <alignment horizontal="center" vertical="center" wrapText="1"/>
      <protection/>
    </xf>
    <xf numFmtId="49" fontId="29" fillId="0" borderId="13" xfId="184" applyNumberFormat="1" applyFont="1" applyFill="1" applyBorder="1" applyAlignment="1">
      <alignment horizontal="center" vertical="center" wrapText="1"/>
      <protection/>
    </xf>
    <xf numFmtId="0" fontId="30" fillId="0" borderId="13" xfId="193" applyFont="1" applyFill="1" applyBorder="1" applyAlignment="1">
      <alignment vertical="center" wrapText="1"/>
      <protection/>
    </xf>
    <xf numFmtId="49" fontId="29" fillId="0" borderId="13" xfId="193" applyNumberFormat="1" applyFont="1" applyFill="1" applyBorder="1" applyAlignment="1">
      <alignment horizontal="center" vertical="center" wrapText="1"/>
      <protection/>
    </xf>
    <xf numFmtId="0" fontId="29" fillId="0" borderId="13" xfId="193" applyFont="1" applyFill="1" applyBorder="1" applyAlignment="1">
      <alignment horizontal="center" vertical="center"/>
      <protection/>
    </xf>
    <xf numFmtId="0" fontId="29" fillId="0" borderId="13" xfId="196" applyFont="1" applyFill="1" applyBorder="1" applyAlignment="1">
      <alignment horizontal="center" vertical="center" wrapText="1"/>
      <protection/>
    </xf>
    <xf numFmtId="0" fontId="30" fillId="52" borderId="13" xfId="191" applyFont="1" applyFill="1" applyBorder="1" applyAlignment="1">
      <alignment horizontal="left" vertical="center" wrapText="1"/>
      <protection/>
    </xf>
    <xf numFmtId="0" fontId="29" fillId="52" borderId="13" xfId="188" applyFont="1" applyFill="1" applyBorder="1" applyAlignment="1">
      <alignment horizontal="center" vertical="center" wrapText="1"/>
      <protection/>
    </xf>
    <xf numFmtId="0" fontId="29" fillId="52" borderId="13" xfId="193" applyFont="1" applyFill="1" applyBorder="1" applyAlignment="1">
      <alignment horizontal="center" vertical="center" wrapText="1"/>
      <protection/>
    </xf>
    <xf numFmtId="49" fontId="29" fillId="52" borderId="13" xfId="188" applyNumberFormat="1" applyFont="1" applyFill="1" applyBorder="1" applyAlignment="1">
      <alignment horizontal="center" vertical="center" wrapText="1"/>
      <protection/>
    </xf>
    <xf numFmtId="0" fontId="30" fillId="52" borderId="13" xfId="188" applyFont="1" applyFill="1" applyBorder="1" applyAlignment="1">
      <alignment horizontal="left" vertical="center" wrapText="1"/>
      <protection/>
    </xf>
    <xf numFmtId="0" fontId="29" fillId="0" borderId="13" xfId="197" applyFont="1" applyFill="1" applyBorder="1" applyAlignment="1">
      <alignment horizontal="center" vertical="center" wrapText="1"/>
      <protection/>
    </xf>
    <xf numFmtId="0" fontId="30" fillId="0" borderId="13" xfId="196" applyFont="1" applyFill="1" applyBorder="1" applyAlignment="1">
      <alignment horizontal="left" vertical="center" wrapText="1"/>
      <protection/>
    </xf>
    <xf numFmtId="49" fontId="29" fillId="0" borderId="13" xfId="196" applyNumberFormat="1" applyFont="1" applyFill="1" applyBorder="1" applyAlignment="1">
      <alignment horizontal="center" vertical="center" wrapText="1"/>
      <protection/>
    </xf>
    <xf numFmtId="49" fontId="29" fillId="0" borderId="13" xfId="164" applyNumberFormat="1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49" fontId="29" fillId="52" borderId="13" xfId="184" applyNumberFormat="1" applyFont="1" applyFill="1" applyBorder="1" applyAlignment="1">
      <alignment horizontal="center" vertical="center" wrapText="1"/>
      <protection/>
    </xf>
    <xf numFmtId="0" fontId="29" fillId="52" borderId="13" xfId="187" applyFont="1" applyFill="1" applyBorder="1" applyAlignment="1">
      <alignment horizontal="center" vertical="center" wrapText="1"/>
      <protection/>
    </xf>
    <xf numFmtId="0" fontId="30" fillId="0" borderId="13" xfId="188" applyFont="1" applyFill="1" applyBorder="1" applyAlignment="1">
      <alignment horizontal="left" vertical="center" wrapText="1"/>
      <protection/>
    </xf>
    <xf numFmtId="49" fontId="29" fillId="0" borderId="13" xfId="188" applyNumberFormat="1" applyFont="1" applyFill="1" applyBorder="1" applyAlignment="1">
      <alignment horizontal="center" vertical="center" wrapText="1"/>
      <protection/>
    </xf>
    <xf numFmtId="49" fontId="29" fillId="0" borderId="13" xfId="187" applyNumberFormat="1" applyFont="1" applyFill="1" applyBorder="1" applyAlignment="1">
      <alignment horizontal="center" vertical="center" wrapText="1"/>
      <protection/>
    </xf>
    <xf numFmtId="0" fontId="30" fillId="0" borderId="13" xfId="177" applyFont="1" applyFill="1" applyBorder="1" applyAlignment="1">
      <alignment horizontal="left" vertical="center" wrapText="1"/>
      <protection/>
    </xf>
    <xf numFmtId="49" fontId="29" fillId="0" borderId="13" xfId="177" applyNumberFormat="1" applyFont="1" applyFill="1" applyBorder="1" applyAlignment="1">
      <alignment horizontal="center" vertical="center"/>
      <protection/>
    </xf>
    <xf numFmtId="0" fontId="29" fillId="0" borderId="13" xfId="177" applyFont="1" applyFill="1" applyBorder="1" applyAlignment="1">
      <alignment horizontal="center" vertical="center"/>
      <protection/>
    </xf>
    <xf numFmtId="0" fontId="30" fillId="0" borderId="13" xfId="187" applyFont="1" applyFill="1" applyBorder="1" applyAlignment="1">
      <alignment horizontal="left" vertical="center" wrapText="1"/>
      <protection/>
    </xf>
    <xf numFmtId="0" fontId="29" fillId="0" borderId="13" xfId="187" applyFont="1" applyFill="1" applyBorder="1" applyAlignment="1">
      <alignment horizontal="center" vertical="center" wrapText="1"/>
      <protection/>
    </xf>
    <xf numFmtId="0" fontId="29" fillId="0" borderId="13" xfId="196" applyFont="1" applyFill="1" applyBorder="1" applyAlignment="1">
      <alignment horizontal="center" vertical="center"/>
      <protection/>
    </xf>
    <xf numFmtId="0" fontId="30" fillId="0" borderId="13" xfId="0" applyFont="1" applyFill="1" applyBorder="1" applyAlignment="1">
      <alignment horizontal="left" vertical="center" wrapText="1"/>
    </xf>
    <xf numFmtId="0" fontId="98" fillId="0" borderId="0" xfId="183" applyFont="1" applyFill="1" applyBorder="1" applyAlignment="1" applyProtection="1">
      <alignment horizontal="center" vertical="top"/>
      <protection/>
    </xf>
    <xf numFmtId="0" fontId="99" fillId="0" borderId="0" xfId="183" applyFont="1" applyFill="1" applyBorder="1" applyAlignment="1" applyProtection="1">
      <alignment horizontal="center" vertical="top"/>
      <protection locked="0"/>
    </xf>
    <xf numFmtId="0" fontId="98" fillId="0" borderId="0" xfId="183" applyFont="1" applyFill="1" applyBorder="1" applyAlignment="1" applyProtection="1">
      <alignment horizontal="center" vertical="top"/>
      <protection locked="0"/>
    </xf>
    <xf numFmtId="0" fontId="98" fillId="0" borderId="0" xfId="183" applyFont="1" applyFill="1" applyBorder="1" applyAlignment="1" applyProtection="1">
      <alignment vertical="top"/>
      <protection locked="0"/>
    </xf>
    <xf numFmtId="1" fontId="98" fillId="0" borderId="0" xfId="183" applyNumberFormat="1" applyFont="1" applyFill="1" applyBorder="1" applyAlignment="1" applyProtection="1">
      <alignment horizontal="center" vertical="top"/>
      <protection/>
    </xf>
    <xf numFmtId="174" fontId="98" fillId="0" borderId="0" xfId="183" applyNumberFormat="1" applyFont="1" applyFill="1" applyBorder="1" applyAlignment="1" applyProtection="1">
      <alignment horizontal="center" vertical="top"/>
      <protection/>
    </xf>
    <xf numFmtId="0" fontId="100" fillId="0" borderId="0" xfId="183" applyFont="1" applyFill="1" applyBorder="1" applyAlignment="1" applyProtection="1">
      <alignment horizontal="center" vertical="top" shrinkToFit="1"/>
      <protection locked="0"/>
    </xf>
    <xf numFmtId="0" fontId="101" fillId="0" borderId="0" xfId="183" applyFont="1" applyFill="1" applyBorder="1" applyAlignment="1" applyProtection="1">
      <alignment horizontal="center" vertical="top" shrinkToFit="1"/>
      <protection locked="0"/>
    </xf>
    <xf numFmtId="175" fontId="98" fillId="0" borderId="0" xfId="183" applyNumberFormat="1" applyFont="1" applyFill="1" applyBorder="1" applyAlignment="1" applyProtection="1">
      <alignment horizontal="center" vertical="top"/>
      <protection/>
    </xf>
    <xf numFmtId="0" fontId="102" fillId="0" borderId="0" xfId="183" applyFont="1" applyFill="1" applyBorder="1" applyAlignment="1" applyProtection="1">
      <alignment horizontal="center" vertical="top" shrinkToFit="1"/>
      <protection locked="0"/>
    </xf>
    <xf numFmtId="0" fontId="98" fillId="0" borderId="0" xfId="183" applyFont="1" applyFill="1" applyProtection="1">
      <alignment/>
      <protection locked="0"/>
    </xf>
    <xf numFmtId="0" fontId="98" fillId="0" borderId="0" xfId="0" applyFont="1" applyFill="1" applyAlignment="1">
      <alignment/>
    </xf>
    <xf numFmtId="0" fontId="98" fillId="0" borderId="0" xfId="0" applyFont="1" applyFill="1" applyAlignment="1">
      <alignment vertical="center"/>
    </xf>
    <xf numFmtId="9" fontId="103" fillId="0" borderId="0" xfId="205" applyFont="1" applyFill="1" applyBorder="1" applyAlignment="1" applyProtection="1">
      <alignment/>
      <protection/>
    </xf>
    <xf numFmtId="0" fontId="104" fillId="0" borderId="0" xfId="185" applyFont="1" applyFill="1" applyBorder="1" applyAlignment="1" applyProtection="1">
      <alignment vertical="center" wrapText="1"/>
      <protection locked="0"/>
    </xf>
    <xf numFmtId="0" fontId="105" fillId="0" borderId="0" xfId="0" applyFont="1" applyFill="1" applyAlignment="1">
      <alignment wrapText="1"/>
    </xf>
    <xf numFmtId="0" fontId="98" fillId="0" borderId="0" xfId="0" applyFont="1" applyFill="1" applyBorder="1" applyAlignment="1">
      <alignment horizontal="left" wrapText="1"/>
    </xf>
    <xf numFmtId="0" fontId="98" fillId="0" borderId="0" xfId="0" applyFont="1" applyFill="1" applyBorder="1" applyAlignment="1">
      <alignment horizontal="center" wrapText="1"/>
    </xf>
    <xf numFmtId="0" fontId="100" fillId="0" borderId="0" xfId="0" applyFont="1" applyFill="1" applyBorder="1" applyAlignment="1">
      <alignment wrapText="1"/>
    </xf>
    <xf numFmtId="0" fontId="106" fillId="0" borderId="14" xfId="0" applyFont="1" applyFill="1" applyBorder="1" applyAlignment="1">
      <alignment horizontal="center" vertical="center" textRotation="90"/>
    </xf>
    <xf numFmtId="0" fontId="99" fillId="0" borderId="0" xfId="0" applyFont="1" applyFill="1" applyAlignment="1">
      <alignment/>
    </xf>
    <xf numFmtId="0" fontId="106" fillId="0" borderId="14" xfId="0" applyFont="1" applyFill="1" applyBorder="1" applyAlignment="1">
      <alignment horizontal="center" vertical="center"/>
    </xf>
    <xf numFmtId="0" fontId="106" fillId="0" borderId="14" xfId="0" applyFont="1" applyFill="1" applyBorder="1" applyAlignment="1">
      <alignment horizontal="center" vertical="center" textRotation="90" wrapText="1"/>
    </xf>
    <xf numFmtId="0" fontId="107" fillId="0" borderId="0" xfId="0" applyFont="1" applyFill="1" applyAlignment="1">
      <alignment/>
    </xf>
    <xf numFmtId="0" fontId="108" fillId="0" borderId="15" xfId="0" applyFont="1" applyFill="1" applyBorder="1" applyAlignment="1">
      <alignment horizontal="center" vertical="center" wrapText="1"/>
    </xf>
    <xf numFmtId="0" fontId="107" fillId="0" borderId="0" xfId="186" applyFont="1" applyFill="1" applyAlignment="1" applyProtection="1">
      <alignment vertical="center"/>
      <protection locked="0"/>
    </xf>
    <xf numFmtId="174" fontId="107" fillId="0" borderId="0" xfId="186" applyNumberFormat="1" applyFont="1" applyFill="1" applyAlignment="1" applyProtection="1">
      <alignment vertical="center"/>
      <protection locked="0"/>
    </xf>
    <xf numFmtId="0" fontId="109" fillId="0" borderId="0" xfId="186" applyFont="1" applyFill="1" applyAlignment="1" applyProtection="1">
      <alignment vertical="center"/>
      <protection locked="0"/>
    </xf>
    <xf numFmtId="1" fontId="109" fillId="0" borderId="0" xfId="186" applyNumberFormat="1" applyFont="1" applyFill="1" applyAlignment="1" applyProtection="1">
      <alignment vertical="center"/>
      <protection locked="0"/>
    </xf>
    <xf numFmtId="174" fontId="109" fillId="0" borderId="0" xfId="186" applyNumberFormat="1" applyFont="1" applyFill="1" applyAlignment="1" applyProtection="1">
      <alignment vertical="center"/>
      <protection locked="0"/>
    </xf>
    <xf numFmtId="0" fontId="110" fillId="0" borderId="0" xfId="186" applyFont="1" applyFill="1" applyAlignment="1" applyProtection="1">
      <alignment vertical="center"/>
      <protection locked="0"/>
    </xf>
    <xf numFmtId="0" fontId="111" fillId="0" borderId="0" xfId="183" applyFont="1" applyFill="1" applyBorder="1" applyAlignment="1" applyProtection="1">
      <alignment horizontal="center" vertical="top"/>
      <protection/>
    </xf>
    <xf numFmtId="0" fontId="112" fillId="0" borderId="0" xfId="183" applyFont="1" applyFill="1" applyBorder="1" applyAlignment="1" applyProtection="1">
      <alignment horizontal="center" vertical="top"/>
      <protection locked="0"/>
    </xf>
    <xf numFmtId="0" fontId="111" fillId="0" borderId="0" xfId="183" applyFont="1" applyFill="1" applyBorder="1" applyAlignment="1" applyProtection="1">
      <alignment horizontal="center" vertical="top"/>
      <protection locked="0"/>
    </xf>
    <xf numFmtId="0" fontId="111" fillId="0" borderId="0" xfId="183" applyFont="1" applyFill="1" applyBorder="1" applyAlignment="1" applyProtection="1">
      <alignment vertical="top"/>
      <protection locked="0"/>
    </xf>
    <xf numFmtId="1" fontId="111" fillId="0" borderId="0" xfId="183" applyNumberFormat="1" applyFont="1" applyFill="1" applyBorder="1" applyAlignment="1" applyProtection="1">
      <alignment horizontal="center" vertical="top"/>
      <protection/>
    </xf>
    <xf numFmtId="174" fontId="111" fillId="0" borderId="0" xfId="183" applyNumberFormat="1" applyFont="1" applyFill="1" applyBorder="1" applyAlignment="1" applyProtection="1">
      <alignment horizontal="center" vertical="top"/>
      <protection/>
    </xf>
    <xf numFmtId="0" fontId="113" fillId="0" borderId="0" xfId="183" applyFont="1" applyFill="1" applyBorder="1" applyAlignment="1" applyProtection="1">
      <alignment horizontal="center" vertical="top" shrinkToFit="1"/>
      <protection locked="0"/>
    </xf>
    <xf numFmtId="0" fontId="114" fillId="0" borderId="0" xfId="183" applyFont="1" applyFill="1" applyBorder="1" applyAlignment="1" applyProtection="1">
      <alignment horizontal="center" vertical="top" shrinkToFit="1"/>
      <protection locked="0"/>
    </xf>
    <xf numFmtId="175" fontId="111" fillId="0" borderId="0" xfId="183" applyNumberFormat="1" applyFont="1" applyFill="1" applyBorder="1" applyAlignment="1" applyProtection="1">
      <alignment horizontal="center" vertical="top"/>
      <protection/>
    </xf>
    <xf numFmtId="0" fontId="115" fillId="0" borderId="0" xfId="183" applyFont="1" applyFill="1" applyBorder="1" applyAlignment="1" applyProtection="1">
      <alignment horizontal="center" vertical="top" shrinkToFit="1"/>
      <protection locked="0"/>
    </xf>
    <xf numFmtId="0" fontId="111" fillId="0" borderId="0" xfId="183" applyFont="1" applyFill="1" applyProtection="1">
      <alignment/>
      <protection locked="0"/>
    </xf>
    <xf numFmtId="0" fontId="111" fillId="0" borderId="0" xfId="0" applyFont="1" applyFill="1" applyAlignment="1">
      <alignment/>
    </xf>
    <xf numFmtId="0" fontId="111" fillId="0" borderId="0" xfId="0" applyFont="1" applyFill="1" applyAlignment="1">
      <alignment vertical="center"/>
    </xf>
    <xf numFmtId="9" fontId="116" fillId="0" borderId="0" xfId="205" applyFont="1" applyFill="1" applyBorder="1" applyAlignment="1" applyProtection="1">
      <alignment/>
      <protection/>
    </xf>
    <xf numFmtId="0" fontId="117" fillId="0" borderId="0" xfId="185" applyFont="1" applyFill="1" applyBorder="1" applyAlignment="1" applyProtection="1">
      <alignment vertical="center" wrapText="1"/>
      <protection locked="0"/>
    </xf>
    <xf numFmtId="0" fontId="118" fillId="0" borderId="0" xfId="0" applyFont="1" applyFill="1" applyAlignment="1">
      <alignment wrapText="1"/>
    </xf>
    <xf numFmtId="0" fontId="113" fillId="0" borderId="0" xfId="0" applyFont="1" applyFill="1" applyBorder="1" applyAlignment="1">
      <alignment wrapText="1"/>
    </xf>
    <xf numFmtId="0" fontId="119" fillId="0" borderId="14" xfId="0" applyFont="1" applyFill="1" applyBorder="1" applyAlignment="1">
      <alignment horizontal="center" vertical="center" textRotation="90"/>
    </xf>
    <xf numFmtId="0" fontId="112" fillId="0" borderId="0" xfId="0" applyFont="1" applyFill="1" applyAlignment="1">
      <alignment/>
    </xf>
    <xf numFmtId="0" fontId="119" fillId="0" borderId="14" xfId="0" applyFont="1" applyFill="1" applyBorder="1" applyAlignment="1">
      <alignment horizontal="center" vertical="center"/>
    </xf>
    <xf numFmtId="0" fontId="119" fillId="0" borderId="14" xfId="0" applyFont="1" applyFill="1" applyBorder="1" applyAlignment="1">
      <alignment horizontal="center" vertical="center" textRotation="90" wrapText="1"/>
    </xf>
    <xf numFmtId="0" fontId="120" fillId="0" borderId="14" xfId="0" applyFont="1" applyFill="1" applyBorder="1" applyAlignment="1">
      <alignment horizontal="center" vertical="center"/>
    </xf>
    <xf numFmtId="49" fontId="112" fillId="0" borderId="14" xfId="192" applyNumberFormat="1" applyFont="1" applyFill="1" applyBorder="1" applyAlignment="1" applyProtection="1">
      <alignment horizontal="center" vertical="center" wrapText="1"/>
      <protection locked="0"/>
    </xf>
    <xf numFmtId="176" fontId="111" fillId="0" borderId="14" xfId="185" applyNumberFormat="1" applyFont="1" applyFill="1" applyBorder="1" applyAlignment="1" applyProtection="1">
      <alignment horizontal="center" vertical="center"/>
      <protection locked="0"/>
    </xf>
    <xf numFmtId="174" fontId="121" fillId="0" borderId="14" xfId="0" applyNumberFormat="1" applyFont="1" applyFill="1" applyBorder="1" applyAlignment="1">
      <alignment horizontal="center" vertical="center"/>
    </xf>
    <xf numFmtId="0" fontId="113" fillId="0" borderId="14" xfId="0" applyFont="1" applyFill="1" applyBorder="1" applyAlignment="1">
      <alignment horizontal="center" vertical="center"/>
    </xf>
    <xf numFmtId="176" fontId="111" fillId="0" borderId="14" xfId="185" applyNumberFormat="1" applyFont="1" applyFill="1" applyBorder="1" applyAlignment="1" applyProtection="1">
      <alignment horizontal="center" vertical="center"/>
      <protection/>
    </xf>
    <xf numFmtId="176" fontId="122" fillId="0" borderId="14" xfId="0" applyNumberFormat="1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 wrapText="1"/>
    </xf>
    <xf numFmtId="0" fontId="124" fillId="0" borderId="0" xfId="0" applyFont="1" applyFill="1" applyAlignment="1">
      <alignment/>
    </xf>
    <xf numFmtId="0" fontId="29" fillId="52" borderId="14" xfId="197" applyFont="1" applyFill="1" applyBorder="1" applyAlignment="1">
      <alignment horizontal="center" vertical="center" wrapText="1"/>
      <protection/>
    </xf>
    <xf numFmtId="0" fontId="125" fillId="0" borderId="0" xfId="186" applyFont="1" applyFill="1" applyAlignment="1" applyProtection="1">
      <alignment vertical="center"/>
      <protection locked="0"/>
    </xf>
    <xf numFmtId="0" fontId="124" fillId="0" borderId="0" xfId="186" applyFont="1" applyFill="1" applyAlignment="1" applyProtection="1">
      <alignment vertical="center"/>
      <protection locked="0"/>
    </xf>
    <xf numFmtId="1" fontId="125" fillId="0" borderId="0" xfId="186" applyNumberFormat="1" applyFont="1" applyFill="1" applyAlignment="1" applyProtection="1">
      <alignment vertical="center"/>
      <protection locked="0"/>
    </xf>
    <xf numFmtId="2" fontId="125" fillId="0" borderId="0" xfId="186" applyNumberFormat="1" applyFont="1" applyFill="1" applyAlignment="1" applyProtection="1">
      <alignment vertical="center"/>
      <protection locked="0"/>
    </xf>
    <xf numFmtId="174" fontId="125" fillId="0" borderId="0" xfId="186" applyNumberFormat="1" applyFont="1" applyFill="1" applyAlignment="1" applyProtection="1">
      <alignment vertical="center"/>
      <protection locked="0"/>
    </xf>
    <xf numFmtId="0" fontId="126" fillId="0" borderId="0" xfId="186" applyFont="1" applyFill="1" applyAlignment="1" applyProtection="1">
      <alignment vertical="center"/>
      <protection locked="0"/>
    </xf>
    <xf numFmtId="0" fontId="127" fillId="0" borderId="0" xfId="186" applyFont="1" applyFill="1" applyAlignment="1" applyProtection="1">
      <alignment vertical="center"/>
      <protection locked="0"/>
    </xf>
    <xf numFmtId="1" fontId="127" fillId="0" borderId="0" xfId="186" applyNumberFormat="1" applyFont="1" applyFill="1" applyAlignment="1" applyProtection="1">
      <alignment vertical="center"/>
      <protection locked="0"/>
    </xf>
    <xf numFmtId="174" fontId="127" fillId="0" borderId="0" xfId="186" applyNumberFormat="1" applyFont="1" applyFill="1" applyAlignment="1" applyProtection="1">
      <alignment vertical="center"/>
      <protection locked="0"/>
    </xf>
    <xf numFmtId="0" fontId="128" fillId="0" borderId="0" xfId="186" applyFont="1" applyFill="1" applyAlignment="1" applyProtection="1">
      <alignment vertical="center"/>
      <protection locked="0"/>
    </xf>
    <xf numFmtId="1" fontId="98" fillId="12" borderId="0" xfId="183" applyNumberFormat="1" applyFont="1" applyFill="1" applyBorder="1" applyAlignment="1" applyProtection="1">
      <alignment horizontal="center" vertical="top"/>
      <protection/>
    </xf>
    <xf numFmtId="174" fontId="98" fillId="12" borderId="0" xfId="183" applyNumberFormat="1" applyFont="1" applyFill="1" applyBorder="1" applyAlignment="1" applyProtection="1">
      <alignment horizontal="center" vertical="top"/>
      <protection/>
    </xf>
    <xf numFmtId="0" fontId="100" fillId="12" borderId="0" xfId="183" applyFont="1" applyFill="1" applyBorder="1" applyAlignment="1" applyProtection="1">
      <alignment horizontal="center" vertical="top" shrinkToFit="1"/>
      <protection locked="0"/>
    </xf>
    <xf numFmtId="0" fontId="101" fillId="12" borderId="0" xfId="183" applyFont="1" applyFill="1" applyBorder="1" applyAlignment="1" applyProtection="1">
      <alignment horizontal="center" vertical="top" shrinkToFit="1"/>
      <protection locked="0"/>
    </xf>
    <xf numFmtId="175" fontId="98" fillId="12" borderId="0" xfId="183" applyNumberFormat="1" applyFont="1" applyFill="1" applyBorder="1" applyAlignment="1" applyProtection="1">
      <alignment horizontal="center" vertical="top"/>
      <protection/>
    </xf>
    <xf numFmtId="0" fontId="102" fillId="12" borderId="0" xfId="183" applyFont="1" applyFill="1" applyBorder="1" applyAlignment="1" applyProtection="1">
      <alignment horizontal="center" vertical="top" shrinkToFit="1"/>
      <protection locked="0"/>
    </xf>
    <xf numFmtId="0" fontId="98" fillId="12" borderId="0" xfId="183" applyFont="1" applyFill="1" applyProtection="1">
      <alignment/>
      <protection locked="0"/>
    </xf>
    <xf numFmtId="0" fontId="98" fillId="12" borderId="0" xfId="183" applyFont="1" applyFill="1" applyBorder="1" applyAlignment="1" applyProtection="1">
      <alignment vertical="top"/>
      <protection locked="0"/>
    </xf>
    <xf numFmtId="0" fontId="98" fillId="0" borderId="0" xfId="0" applyFont="1" applyAlignment="1">
      <alignment/>
    </xf>
    <xf numFmtId="0" fontId="98" fillId="0" borderId="0" xfId="0" applyFont="1" applyAlignment="1">
      <alignment vertical="center"/>
    </xf>
    <xf numFmtId="0" fontId="104" fillId="0" borderId="0" xfId="185" applyFont="1" applyBorder="1" applyAlignment="1" applyProtection="1">
      <alignment vertical="center" wrapText="1"/>
      <protection locked="0"/>
    </xf>
    <xf numFmtId="0" fontId="105" fillId="0" borderId="0" xfId="0" applyFont="1" applyAlignment="1">
      <alignment wrapText="1"/>
    </xf>
    <xf numFmtId="0" fontId="99" fillId="0" borderId="0" xfId="0" applyFont="1" applyAlignment="1">
      <alignment/>
    </xf>
    <xf numFmtId="0" fontId="129" fillId="0" borderId="14" xfId="0" applyFont="1" applyFill="1" applyBorder="1" applyAlignment="1">
      <alignment horizontal="centerContinuous" vertical="center"/>
    </xf>
    <xf numFmtId="0" fontId="129" fillId="0" borderId="0" xfId="190" applyFont="1" applyFill="1" applyBorder="1" applyAlignment="1">
      <alignment horizontal="centerContinuous" vertical="center" wrapText="1"/>
      <protection/>
    </xf>
    <xf numFmtId="0" fontId="129" fillId="0" borderId="14" xfId="0" applyFont="1" applyFill="1" applyBorder="1" applyAlignment="1">
      <alignment horizontal="centerContinuous" vertical="center" wrapText="1"/>
    </xf>
    <xf numFmtId="0" fontId="129" fillId="0" borderId="15" xfId="0" applyFont="1" applyFill="1" applyBorder="1" applyAlignment="1">
      <alignment horizontal="centerContinuous" vertical="center" wrapText="1"/>
    </xf>
    <xf numFmtId="0" fontId="104" fillId="0" borderId="0" xfId="0" applyFont="1" applyAlignment="1">
      <alignment/>
    </xf>
    <xf numFmtId="0" fontId="107" fillId="0" borderId="0" xfId="0" applyFont="1" applyAlignment="1">
      <alignment/>
    </xf>
    <xf numFmtId="0" fontId="130" fillId="0" borderId="0" xfId="186" applyFont="1" applyFill="1" applyAlignment="1" applyProtection="1">
      <alignment vertical="center"/>
      <protection locked="0"/>
    </xf>
    <xf numFmtId="0" fontId="107" fillId="0" borderId="0" xfId="186" applyFont="1" applyAlignment="1" applyProtection="1">
      <alignment vertical="center"/>
      <protection locked="0"/>
    </xf>
    <xf numFmtId="1" fontId="130" fillId="0" borderId="0" xfId="186" applyNumberFormat="1" applyFont="1" applyFill="1" applyAlignment="1" applyProtection="1">
      <alignment vertical="center"/>
      <protection locked="0"/>
    </xf>
    <xf numFmtId="2" fontId="130" fillId="0" borderId="0" xfId="186" applyNumberFormat="1" applyFont="1" applyFill="1" applyAlignment="1" applyProtection="1">
      <alignment vertical="center"/>
      <protection locked="0"/>
    </xf>
    <xf numFmtId="174" fontId="130" fillId="0" borderId="0" xfId="186" applyNumberFormat="1" applyFont="1" applyFill="1" applyAlignment="1" applyProtection="1">
      <alignment vertical="center"/>
      <protection locked="0"/>
    </xf>
    <xf numFmtId="0" fontId="130" fillId="0" borderId="0" xfId="186" applyFont="1" applyAlignment="1" applyProtection="1">
      <alignment vertical="center"/>
      <protection locked="0"/>
    </xf>
    <xf numFmtId="0" fontId="131" fillId="0" borderId="0" xfId="186" applyFont="1" applyAlignment="1" applyProtection="1">
      <alignment vertical="center"/>
      <protection locked="0"/>
    </xf>
    <xf numFmtId="1" fontId="109" fillId="0" borderId="0" xfId="186" applyNumberFormat="1" applyFont="1" applyAlignment="1" applyProtection="1">
      <alignment vertical="center"/>
      <protection locked="0"/>
    </xf>
    <xf numFmtId="174" fontId="109" fillId="0" borderId="0" xfId="186" applyNumberFormat="1" applyFont="1" applyAlignment="1" applyProtection="1">
      <alignment vertical="center"/>
      <protection locked="0"/>
    </xf>
    <xf numFmtId="0" fontId="109" fillId="0" borderId="0" xfId="186" applyFont="1" applyAlignment="1" applyProtection="1">
      <alignment vertical="center"/>
      <protection locked="0"/>
    </xf>
    <xf numFmtId="0" fontId="110" fillId="0" borderId="0" xfId="186" applyFont="1" applyAlignment="1" applyProtection="1">
      <alignment vertical="center"/>
      <protection locked="0"/>
    </xf>
    <xf numFmtId="174" fontId="109" fillId="53" borderId="0" xfId="186" applyNumberFormat="1" applyFont="1" applyFill="1" applyAlignment="1" applyProtection="1">
      <alignment vertical="center"/>
      <protection locked="0"/>
    </xf>
    <xf numFmtId="49" fontId="99" fillId="0" borderId="14" xfId="183" applyNumberFormat="1" applyFont="1" applyFill="1" applyBorder="1" applyAlignment="1" applyProtection="1">
      <alignment horizontal="center" vertical="center" wrapText="1"/>
      <protection locked="0"/>
    </xf>
    <xf numFmtId="173" fontId="132" fillId="0" borderId="14" xfId="189" applyNumberFormat="1" applyFont="1" applyFill="1" applyBorder="1" applyAlignment="1" applyProtection="1">
      <alignment horizontal="center" vertical="center"/>
      <protection locked="0"/>
    </xf>
    <xf numFmtId="0" fontId="108" fillId="0" borderId="14" xfId="0" applyFont="1" applyFill="1" applyBorder="1" applyAlignment="1">
      <alignment horizontal="left" vertical="center" wrapText="1"/>
    </xf>
    <xf numFmtId="49" fontId="99" fillId="0" borderId="14" xfId="184" applyNumberFormat="1" applyFont="1" applyFill="1" applyBorder="1" applyAlignment="1">
      <alignment horizontal="center" vertical="center" wrapText="1"/>
      <protection/>
    </xf>
    <xf numFmtId="49" fontId="99" fillId="0" borderId="13" xfId="191" applyNumberFormat="1" applyFont="1" applyFill="1" applyBorder="1" applyAlignment="1">
      <alignment horizontal="center" vertical="center" wrapText="1"/>
      <protection/>
    </xf>
    <xf numFmtId="0" fontId="99" fillId="0" borderId="13" xfId="193" applyFont="1" applyFill="1" applyBorder="1" applyAlignment="1">
      <alignment horizontal="center" vertical="center" wrapText="1"/>
      <protection/>
    </xf>
    <xf numFmtId="0" fontId="99" fillId="0" borderId="14" xfId="196" applyFont="1" applyFill="1" applyBorder="1" applyAlignment="1">
      <alignment horizontal="center" vertical="center" wrapText="1"/>
      <protection/>
    </xf>
    <xf numFmtId="49" fontId="99" fillId="0" borderId="14" xfId="192" applyNumberFormat="1" applyFont="1" applyFill="1" applyBorder="1" applyAlignment="1" applyProtection="1">
      <alignment horizontal="center" vertical="center" wrapText="1"/>
      <protection locked="0"/>
    </xf>
    <xf numFmtId="0" fontId="99" fillId="0" borderId="14" xfId="193" applyFont="1" applyFill="1" applyBorder="1" applyAlignment="1">
      <alignment horizontal="center" vertical="center" wrapText="1"/>
      <protection/>
    </xf>
    <xf numFmtId="0" fontId="99" fillId="0" borderId="14" xfId="0" applyFont="1" applyFill="1" applyBorder="1" applyAlignment="1">
      <alignment horizontal="center" vertical="center" wrapText="1"/>
    </xf>
    <xf numFmtId="49" fontId="99" fillId="0" borderId="14" xfId="164" applyNumberFormat="1" applyFont="1" applyFill="1" applyBorder="1" applyAlignment="1">
      <alignment horizontal="center" vertical="center" wrapText="1"/>
      <protection/>
    </xf>
    <xf numFmtId="0" fontId="108" fillId="0" borderId="13" xfId="184" applyFont="1" applyFill="1" applyBorder="1" applyAlignment="1">
      <alignment horizontal="left" vertical="center" wrapText="1"/>
      <protection/>
    </xf>
    <xf numFmtId="49" fontId="133" fillId="0" borderId="13" xfId="174" applyNumberFormat="1" applyFont="1" applyFill="1" applyBorder="1">
      <alignment/>
      <protection/>
    </xf>
    <xf numFmtId="0" fontId="99" fillId="0" borderId="13" xfId="188" applyFont="1" applyFill="1" applyBorder="1" applyAlignment="1">
      <alignment horizontal="center" vertical="center" wrapText="1"/>
      <protection/>
    </xf>
    <xf numFmtId="0" fontId="108" fillId="0" borderId="13" xfId="197" applyFont="1" applyFill="1" applyBorder="1" applyAlignment="1">
      <alignment horizontal="left" vertical="center" wrapText="1"/>
      <protection/>
    </xf>
    <xf numFmtId="49" fontId="99" fillId="0" borderId="13" xfId="174" applyNumberFormat="1" applyFont="1" applyFill="1" applyBorder="1" applyAlignment="1">
      <alignment horizontal="center" vertical="center" wrapText="1"/>
      <protection/>
    </xf>
    <xf numFmtId="0" fontId="99" fillId="0" borderId="13" xfId="184" applyFont="1" applyFill="1" applyBorder="1" applyAlignment="1">
      <alignment horizontal="center" vertical="center" wrapText="1"/>
      <protection/>
    </xf>
    <xf numFmtId="49" fontId="99" fillId="0" borderId="13" xfId="184" applyNumberFormat="1" applyFont="1" applyFill="1" applyBorder="1" applyAlignment="1">
      <alignment horizontal="center" vertical="center" wrapText="1"/>
      <protection/>
    </xf>
    <xf numFmtId="0" fontId="108" fillId="0" borderId="13" xfId="193" applyFont="1" applyFill="1" applyBorder="1" applyAlignment="1">
      <alignment vertical="center" wrapText="1"/>
      <protection/>
    </xf>
    <xf numFmtId="0" fontId="99" fillId="0" borderId="13" xfId="193" applyFont="1" applyFill="1" applyBorder="1" applyAlignment="1">
      <alignment horizontal="center" vertical="center"/>
      <protection/>
    </xf>
    <xf numFmtId="0" fontId="99" fillId="0" borderId="13" xfId="197" applyFont="1" applyFill="1" applyBorder="1" applyAlignment="1">
      <alignment horizontal="center" vertical="center" wrapText="1"/>
      <protection/>
    </xf>
    <xf numFmtId="0" fontId="108" fillId="0" borderId="13" xfId="0" applyFont="1" applyFill="1" applyBorder="1" applyAlignment="1">
      <alignment horizontal="left" vertical="center" wrapText="1"/>
    </xf>
    <xf numFmtId="0" fontId="26" fillId="0" borderId="13" xfId="196" applyFont="1" applyFill="1" applyBorder="1" applyAlignment="1">
      <alignment horizontal="center" vertical="center"/>
      <protection/>
    </xf>
    <xf numFmtId="49" fontId="26" fillId="0" borderId="13" xfId="187" applyNumberFormat="1" applyFont="1" applyFill="1" applyBorder="1" applyAlignment="1">
      <alignment horizontal="center" vertical="center" wrapText="1"/>
      <protection/>
    </xf>
    <xf numFmtId="0" fontId="27" fillId="0" borderId="16" xfId="184" applyFont="1" applyFill="1" applyBorder="1" applyAlignment="1">
      <alignment horizontal="left" vertical="center" wrapText="1"/>
      <protection/>
    </xf>
    <xf numFmtId="0" fontId="26" fillId="0" borderId="13" xfId="197" applyFont="1" applyFill="1" applyBorder="1" applyAlignment="1">
      <alignment horizontal="center" vertical="center" wrapText="1"/>
      <protection/>
    </xf>
    <xf numFmtId="49" fontId="26" fillId="0" borderId="13" xfId="164" applyNumberFormat="1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7" fillId="0" borderId="13" xfId="188" applyFont="1" applyFill="1" applyBorder="1" applyAlignment="1">
      <alignment horizontal="left" vertical="center" wrapText="1"/>
      <protection/>
    </xf>
    <xf numFmtId="0" fontId="134" fillId="0" borderId="14" xfId="0" applyFont="1" applyFill="1" applyBorder="1" applyAlignment="1">
      <alignment horizontal="center" vertical="center"/>
    </xf>
    <xf numFmtId="0" fontId="108" fillId="52" borderId="14" xfId="184" applyFont="1" applyFill="1" applyBorder="1" applyAlignment="1">
      <alignment horizontal="left" vertical="center" wrapText="1"/>
      <protection/>
    </xf>
    <xf numFmtId="0" fontId="99" fillId="52" borderId="14" xfId="184" applyFont="1" applyFill="1" applyBorder="1" applyAlignment="1">
      <alignment horizontal="center" vertical="center" wrapText="1"/>
      <protection/>
    </xf>
    <xf numFmtId="176" fontId="98" fillId="0" borderId="14" xfId="185" applyNumberFormat="1" applyFont="1" applyFill="1" applyBorder="1" applyAlignment="1" applyProtection="1">
      <alignment horizontal="center" vertical="center"/>
      <protection locked="0"/>
    </xf>
    <xf numFmtId="174" fontId="135" fillId="0" borderId="14" xfId="0" applyNumberFormat="1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176" fontId="98" fillId="0" borderId="14" xfId="185" applyNumberFormat="1" applyFont="1" applyFill="1" applyBorder="1" applyAlignment="1" applyProtection="1">
      <alignment horizontal="center" vertical="center"/>
      <protection/>
    </xf>
    <xf numFmtId="176" fontId="136" fillId="0" borderId="14" xfId="0" applyNumberFormat="1" applyFont="1" applyFill="1" applyBorder="1" applyAlignment="1">
      <alignment horizontal="center" vertical="center"/>
    </xf>
    <xf numFmtId="0" fontId="108" fillId="52" borderId="14" xfId="197" applyFont="1" applyFill="1" applyBorder="1" applyAlignment="1">
      <alignment horizontal="left" vertical="center" wrapText="1"/>
      <protection/>
    </xf>
    <xf numFmtId="49" fontId="99" fillId="52" borderId="14" xfId="174" applyNumberFormat="1" applyFont="1" applyFill="1" applyBorder="1" applyAlignment="1">
      <alignment horizontal="center" vertical="center" wrapText="1"/>
      <protection/>
    </xf>
    <xf numFmtId="49" fontId="99" fillId="52" borderId="14" xfId="184" applyNumberFormat="1" applyFont="1" applyFill="1" applyBorder="1" applyAlignment="1">
      <alignment horizontal="center" vertical="center" wrapText="1"/>
      <protection/>
    </xf>
    <xf numFmtId="0" fontId="99" fillId="52" borderId="14" xfId="193" applyFont="1" applyFill="1" applyBorder="1" applyAlignment="1">
      <alignment horizontal="center" vertical="center" wrapText="1"/>
      <protection/>
    </xf>
    <xf numFmtId="0" fontId="108" fillId="0" borderId="16" xfId="184" applyFont="1" applyFill="1" applyBorder="1" applyAlignment="1">
      <alignment horizontal="left" vertical="center" wrapText="1"/>
      <protection/>
    </xf>
    <xf numFmtId="0" fontId="32" fillId="0" borderId="13" xfId="184" applyFont="1" applyFill="1" applyBorder="1" applyAlignment="1">
      <alignment horizontal="center" vertical="center"/>
      <protection/>
    </xf>
    <xf numFmtId="49" fontId="26" fillId="0" borderId="13" xfId="192" applyNumberFormat="1" applyFont="1" applyFill="1" applyBorder="1" applyAlignment="1" applyProtection="1">
      <alignment horizontal="center" vertical="center" wrapText="1"/>
      <protection locked="0"/>
    </xf>
    <xf numFmtId="173" fontId="33" fillId="0" borderId="13" xfId="189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06" fillId="0" borderId="14" xfId="0" applyFont="1" applyFill="1" applyBorder="1" applyAlignment="1">
      <alignment horizontal="center" vertical="center" textRotation="90" wrapText="1"/>
    </xf>
    <xf numFmtId="0" fontId="119" fillId="0" borderId="14" xfId="0" applyFont="1" applyFill="1" applyBorder="1" applyAlignment="1">
      <alignment horizontal="center" vertical="center" textRotation="90"/>
    </xf>
    <xf numFmtId="0" fontId="119" fillId="0" borderId="14" xfId="0" applyFont="1" applyFill="1" applyBorder="1" applyAlignment="1">
      <alignment horizontal="center" vertical="center" textRotation="90" wrapText="1"/>
    </xf>
    <xf numFmtId="0" fontId="106" fillId="0" borderId="14" xfId="0" applyFont="1" applyFill="1" applyBorder="1" applyAlignment="1">
      <alignment horizontal="center" vertical="center" textRotation="90" wrapText="1"/>
    </xf>
    <xf numFmtId="0" fontId="106" fillId="0" borderId="14" xfId="0" applyFont="1" applyFill="1" applyBorder="1" applyAlignment="1">
      <alignment horizontal="center" vertical="center" textRotation="90"/>
    </xf>
    <xf numFmtId="0" fontId="39" fillId="52" borderId="14" xfId="173" applyFont="1" applyFill="1" applyBorder="1" applyAlignment="1" applyProtection="1">
      <alignment horizontal="left" vertical="center" wrapText="1"/>
      <protection locked="0"/>
    </xf>
    <xf numFmtId="0" fontId="39" fillId="52" borderId="14" xfId="189" applyFont="1" applyFill="1" applyBorder="1" applyAlignment="1" applyProtection="1">
      <alignment horizontal="left" vertical="center" wrapText="1"/>
      <protection locked="0"/>
    </xf>
    <xf numFmtId="0" fontId="137" fillId="0" borderId="14" xfId="0" applyFont="1" applyFill="1" applyBorder="1" applyAlignment="1">
      <alignment horizontal="center" vertical="center"/>
    </xf>
    <xf numFmtId="0" fontId="28" fillId="0" borderId="13" xfId="194" applyFont="1" applyFill="1" applyBorder="1" applyAlignment="1">
      <alignment vertical="center" wrapText="1"/>
      <protection/>
    </xf>
    <xf numFmtId="0" fontId="40" fillId="0" borderId="13" xfId="184" applyFont="1" applyFill="1" applyBorder="1" applyAlignment="1">
      <alignment horizontal="center" vertical="center" wrapText="1"/>
      <protection/>
    </xf>
    <xf numFmtId="0" fontId="39" fillId="52" borderId="14" xfId="189" applyFont="1" applyFill="1" applyBorder="1" applyAlignment="1" applyProtection="1">
      <alignment vertical="center" wrapText="1"/>
      <protection locked="0"/>
    </xf>
    <xf numFmtId="0" fontId="41" fillId="52" borderId="14" xfId="195" applyFont="1" applyFill="1" applyBorder="1" applyAlignment="1">
      <alignment vertical="center" wrapText="1"/>
      <protection/>
    </xf>
    <xf numFmtId="0" fontId="42" fillId="52" borderId="14" xfId="173" applyFont="1" applyFill="1" applyBorder="1" applyAlignment="1" applyProtection="1">
      <alignment horizontal="center" vertical="center" wrapText="1"/>
      <protection locked="0"/>
    </xf>
    <xf numFmtId="0" fontId="42" fillId="52" borderId="14" xfId="181" applyFont="1" applyFill="1" applyBorder="1" applyAlignment="1">
      <alignment horizontal="center" vertical="center" wrapText="1"/>
      <protection/>
    </xf>
    <xf numFmtId="0" fontId="43" fillId="0" borderId="13" xfId="184" applyFont="1" applyFill="1" applyBorder="1" applyAlignment="1">
      <alignment horizontal="center" vertical="center"/>
      <protection/>
    </xf>
    <xf numFmtId="0" fontId="44" fillId="52" borderId="14" xfId="173" applyFont="1" applyFill="1" applyBorder="1" applyAlignment="1" applyProtection="1">
      <alignment horizontal="left" vertical="center" wrapText="1"/>
      <protection locked="0"/>
    </xf>
    <xf numFmtId="0" fontId="44" fillId="52" borderId="14" xfId="189" applyFont="1" applyFill="1" applyBorder="1" applyAlignment="1" applyProtection="1">
      <alignment vertical="center" wrapText="1"/>
      <protection locked="0"/>
    </xf>
    <xf numFmtId="0" fontId="41" fillId="52" borderId="14" xfId="0" applyFont="1" applyFill="1" applyBorder="1" applyAlignment="1">
      <alignment vertical="top" wrapText="1"/>
    </xf>
    <xf numFmtId="0" fontId="41" fillId="52" borderId="14" xfId="0" applyFont="1" applyFill="1" applyBorder="1" applyAlignment="1">
      <alignment horizontal="left" vertical="center" wrapText="1"/>
    </xf>
    <xf numFmtId="0" fontId="41" fillId="52" borderId="14" xfId="173" applyFont="1" applyFill="1" applyBorder="1" applyAlignment="1">
      <alignment horizontal="left" vertical="center" wrapText="1"/>
      <protection/>
    </xf>
    <xf numFmtId="0" fontId="0" fillId="52" borderId="14" xfId="173" applyFont="1" applyFill="1" applyBorder="1" applyAlignment="1" applyProtection="1">
      <alignment horizontal="center" vertical="center" wrapText="1"/>
      <protection locked="0"/>
    </xf>
    <xf numFmtId="0" fontId="45" fillId="0" borderId="13" xfId="184" applyFont="1" applyFill="1" applyBorder="1" applyAlignment="1">
      <alignment horizontal="center" vertical="center" wrapText="1"/>
      <protection/>
    </xf>
    <xf numFmtId="0" fontId="0" fillId="52" borderId="14" xfId="181" applyFont="1" applyFill="1" applyBorder="1" applyAlignment="1">
      <alignment horizontal="center" vertical="center" wrapText="1"/>
      <protection/>
    </xf>
    <xf numFmtId="0" fontId="0" fillId="52" borderId="14" xfId="189" applyFont="1" applyFill="1" applyBorder="1" applyAlignment="1" applyProtection="1">
      <alignment horizontal="center" vertical="center" wrapText="1"/>
      <protection locked="0"/>
    </xf>
    <xf numFmtId="0" fontId="42" fillId="52" borderId="14" xfId="189" applyFont="1" applyFill="1" applyBorder="1" applyAlignment="1" applyProtection="1">
      <alignment horizontal="center" vertical="center" wrapText="1"/>
      <protection locked="0"/>
    </xf>
    <xf numFmtId="0" fontId="138" fillId="0" borderId="15" xfId="0" applyFont="1" applyFill="1" applyBorder="1" applyAlignment="1">
      <alignment horizontal="center" vertical="center"/>
    </xf>
    <xf numFmtId="0" fontId="39" fillId="52" borderId="14" xfId="0" applyFont="1" applyFill="1" applyBorder="1" applyAlignment="1">
      <alignment horizontal="left" vertical="center" wrapText="1"/>
    </xf>
    <xf numFmtId="49" fontId="99" fillId="0" borderId="17" xfId="183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139" fillId="0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122" fillId="0" borderId="14" xfId="185" applyNumberFormat="1" applyFont="1" applyFill="1" applyBorder="1" applyAlignment="1" applyProtection="1">
      <alignment horizontal="center" vertical="center"/>
      <protection locked="0"/>
    </xf>
    <xf numFmtId="0" fontId="114" fillId="0" borderId="14" xfId="0" applyFont="1" applyFill="1" applyBorder="1" applyAlignment="1">
      <alignment horizontal="center" vertical="center"/>
    </xf>
    <xf numFmtId="174" fontId="137" fillId="0" borderId="14" xfId="0" applyNumberFormat="1" applyFont="1" applyFill="1" applyBorder="1" applyAlignment="1">
      <alignment horizontal="center" vertical="center"/>
    </xf>
    <xf numFmtId="176" fontId="140" fillId="0" borderId="14" xfId="185" applyNumberFormat="1" applyFont="1" applyFill="1" applyBorder="1" applyAlignment="1" applyProtection="1">
      <alignment horizontal="center" vertical="center"/>
      <protection locked="0"/>
    </xf>
    <xf numFmtId="0" fontId="141" fillId="0" borderId="14" xfId="0" applyFont="1" applyFill="1" applyBorder="1" applyAlignment="1">
      <alignment horizontal="center" vertical="center"/>
    </xf>
    <xf numFmtId="0" fontId="42" fillId="52" borderId="13" xfId="173" applyFont="1" applyFill="1" applyBorder="1" applyAlignment="1" applyProtection="1">
      <alignment horizontal="center" vertical="center" wrapText="1"/>
      <protection locked="0"/>
    </xf>
    <xf numFmtId="0" fontId="40" fillId="0" borderId="14" xfId="184" applyFont="1" applyFill="1" applyBorder="1" applyAlignment="1">
      <alignment horizontal="center" vertical="center" wrapText="1"/>
      <protection/>
    </xf>
    <xf numFmtId="0" fontId="42" fillId="52" borderId="17" xfId="189" applyFont="1" applyFill="1" applyBorder="1" applyAlignment="1" applyProtection="1">
      <alignment horizontal="center" vertical="center" wrapText="1"/>
      <protection locked="0"/>
    </xf>
    <xf numFmtId="0" fontId="108" fillId="0" borderId="0" xfId="0" applyFont="1" applyFill="1" applyBorder="1" applyAlignment="1">
      <alignment horizontal="center" vertical="center" wrapText="1"/>
    </xf>
    <xf numFmtId="0" fontId="106" fillId="54" borderId="0" xfId="0" applyFont="1" applyFill="1" applyBorder="1" applyAlignment="1">
      <alignment horizontal="center" vertical="center"/>
    </xf>
    <xf numFmtId="0" fontId="106" fillId="54" borderId="15" xfId="0" applyFont="1" applyFill="1" applyBorder="1" applyAlignment="1">
      <alignment horizontal="center" vertical="center" wrapText="1"/>
    </xf>
    <xf numFmtId="0" fontId="99" fillId="54" borderId="0" xfId="0" applyFont="1" applyFill="1" applyAlignment="1">
      <alignment/>
    </xf>
    <xf numFmtId="0" fontId="134" fillId="54" borderId="0" xfId="0" applyFont="1" applyFill="1" applyBorder="1" applyAlignment="1">
      <alignment horizontal="center" vertical="center"/>
    </xf>
    <xf numFmtId="0" fontId="108" fillId="54" borderId="0" xfId="0" applyFont="1" applyFill="1" applyBorder="1" applyAlignment="1">
      <alignment horizontal="center" vertical="center" wrapText="1"/>
    </xf>
    <xf numFmtId="0" fontId="107" fillId="54" borderId="0" xfId="0" applyFont="1" applyFill="1" applyAlignment="1">
      <alignment/>
    </xf>
    <xf numFmtId="0" fontId="108" fillId="0" borderId="19" xfId="0" applyFont="1" applyFill="1" applyBorder="1" applyAlignment="1">
      <alignment horizontal="center" vertical="center" wrapText="1"/>
    </xf>
    <xf numFmtId="49" fontId="26" fillId="0" borderId="14" xfId="192" applyNumberFormat="1" applyFont="1" applyFill="1" applyBorder="1" applyAlignment="1" applyProtection="1">
      <alignment horizontal="center" vertical="center" wrapText="1"/>
      <protection locked="0"/>
    </xf>
    <xf numFmtId="173" fontId="33" fillId="0" borderId="14" xfId="189" applyNumberFormat="1" applyFont="1" applyFill="1" applyBorder="1" applyAlignment="1" applyProtection="1">
      <alignment horizontal="center" vertical="center"/>
      <protection locked="0"/>
    </xf>
    <xf numFmtId="49" fontId="26" fillId="0" borderId="14" xfId="184" applyNumberFormat="1" applyFont="1" applyFill="1" applyBorder="1" applyAlignment="1">
      <alignment horizontal="center" vertical="center" wrapText="1"/>
      <protection/>
    </xf>
    <xf numFmtId="49" fontId="26" fillId="0" borderId="14" xfId="193" applyNumberFormat="1" applyFont="1" applyFill="1" applyBorder="1" applyAlignment="1">
      <alignment horizontal="center" vertical="center" wrapText="1"/>
      <protection/>
    </xf>
    <xf numFmtId="0" fontId="26" fillId="0" borderId="14" xfId="193" applyFont="1" applyFill="1" applyBorder="1" applyAlignment="1">
      <alignment horizontal="center" vertical="center"/>
      <protection/>
    </xf>
    <xf numFmtId="49" fontId="140" fillId="0" borderId="14" xfId="192" applyNumberFormat="1" applyFont="1" applyFill="1" applyBorder="1" applyAlignment="1" applyProtection="1">
      <alignment horizontal="center" vertical="center" wrapText="1"/>
      <protection locked="0"/>
    </xf>
    <xf numFmtId="173" fontId="140" fillId="0" borderId="14" xfId="189" applyNumberFormat="1" applyFont="1" applyFill="1" applyBorder="1" applyAlignment="1" applyProtection="1">
      <alignment horizontal="center" vertical="center"/>
      <protection locked="0"/>
    </xf>
    <xf numFmtId="49" fontId="42" fillId="0" borderId="13" xfId="191" applyNumberFormat="1" applyFont="1" applyFill="1" applyBorder="1" applyAlignment="1">
      <alignment horizontal="center" vertical="center" wrapText="1"/>
      <protection/>
    </xf>
    <xf numFmtId="0" fontId="42" fillId="0" borderId="13" xfId="188" applyFont="1" applyFill="1" applyBorder="1" applyAlignment="1">
      <alignment horizontal="center" vertical="center" wrapText="1"/>
      <protection/>
    </xf>
    <xf numFmtId="0" fontId="43" fillId="0" borderId="13" xfId="194" applyFont="1" applyFill="1" applyBorder="1" applyAlignment="1">
      <alignment vertical="center" wrapText="1"/>
      <protection/>
    </xf>
    <xf numFmtId="49" fontId="42" fillId="0" borderId="13" xfId="174" applyNumberFormat="1" applyFont="1" applyFill="1" applyBorder="1" applyAlignment="1">
      <alignment horizontal="center" vertical="center" wrapText="1"/>
      <protection/>
    </xf>
    <xf numFmtId="0" fontId="42" fillId="0" borderId="13" xfId="184" applyFont="1" applyFill="1" applyBorder="1" applyAlignment="1">
      <alignment horizontal="center" vertical="center" wrapText="1"/>
      <protection/>
    </xf>
    <xf numFmtId="176" fontId="141" fillId="0" borderId="14" xfId="0" applyNumberFormat="1" applyFont="1" applyFill="1" applyBorder="1" applyAlignment="1">
      <alignment horizontal="center" vertical="center"/>
    </xf>
    <xf numFmtId="49" fontId="42" fillId="0" borderId="13" xfId="196" applyNumberFormat="1" applyFont="1" applyFill="1" applyBorder="1" applyAlignment="1">
      <alignment horizontal="center" vertical="center" wrapText="1"/>
      <protection/>
    </xf>
    <xf numFmtId="0" fontId="42" fillId="0" borderId="13" xfId="187" applyFont="1" applyFill="1" applyBorder="1" applyAlignment="1">
      <alignment horizontal="center" vertical="center" wrapText="1"/>
      <protection/>
    </xf>
    <xf numFmtId="0" fontId="43" fillId="0" borderId="13" xfId="197" applyFont="1" applyFill="1" applyBorder="1" applyAlignment="1">
      <alignment horizontal="left" vertical="center" wrapText="1"/>
      <protection/>
    </xf>
    <xf numFmtId="0" fontId="42" fillId="0" borderId="13" xfId="196" applyFont="1" applyFill="1" applyBorder="1" applyAlignment="1">
      <alignment horizontal="center" vertical="center" wrapText="1"/>
      <protection/>
    </xf>
    <xf numFmtId="0" fontId="123" fillId="0" borderId="19" xfId="0" applyFont="1" applyFill="1" applyBorder="1" applyAlignment="1">
      <alignment horizontal="center" vertical="center" wrapText="1"/>
    </xf>
    <xf numFmtId="0" fontId="40" fillId="0" borderId="20" xfId="184" applyFont="1" applyFill="1" applyBorder="1" applyAlignment="1">
      <alignment horizontal="center" vertical="center" wrapText="1"/>
      <protection/>
    </xf>
    <xf numFmtId="176" fontId="122" fillId="0" borderId="17" xfId="0" applyNumberFormat="1" applyFont="1" applyFill="1" applyBorder="1" applyAlignment="1">
      <alignment horizontal="center" vertical="center"/>
    </xf>
    <xf numFmtId="0" fontId="120" fillId="0" borderId="15" xfId="0" applyFont="1" applyFill="1" applyBorder="1" applyAlignment="1">
      <alignment horizontal="center" vertical="center"/>
    </xf>
    <xf numFmtId="49" fontId="112" fillId="0" borderId="15" xfId="192" applyNumberFormat="1" applyFont="1" applyFill="1" applyBorder="1" applyAlignment="1" applyProtection="1">
      <alignment horizontal="center" vertical="center" wrapText="1"/>
      <protection locked="0"/>
    </xf>
    <xf numFmtId="173" fontId="97" fillId="0" borderId="15" xfId="189" applyNumberFormat="1" applyFont="1" applyFill="1" applyBorder="1" applyAlignment="1" applyProtection="1">
      <alignment horizontal="center" vertical="center"/>
      <protection locked="0"/>
    </xf>
    <xf numFmtId="0" fontId="30" fillId="0" borderId="21" xfId="196" applyFont="1" applyFill="1" applyBorder="1" applyAlignment="1">
      <alignment horizontal="left" vertical="center" wrapText="1"/>
      <protection/>
    </xf>
    <xf numFmtId="49" fontId="29" fillId="0" borderId="21" xfId="196" applyNumberFormat="1" applyFont="1" applyFill="1" applyBorder="1" applyAlignment="1">
      <alignment horizontal="center" vertical="center" wrapText="1"/>
      <protection/>
    </xf>
    <xf numFmtId="0" fontId="29" fillId="0" borderId="21" xfId="187" applyFont="1" applyFill="1" applyBorder="1" applyAlignment="1">
      <alignment horizontal="center" vertical="center" wrapText="1"/>
      <protection/>
    </xf>
    <xf numFmtId="49" fontId="29" fillId="0" borderId="21" xfId="174" applyNumberFormat="1" applyFont="1" applyFill="1" applyBorder="1" applyAlignment="1">
      <alignment horizontal="center" vertical="center" wrapText="1"/>
      <protection/>
    </xf>
    <xf numFmtId="0" fontId="29" fillId="0" borderId="21" xfId="196" applyFont="1" applyFill="1" applyBorder="1" applyAlignment="1">
      <alignment horizontal="center" vertical="center" wrapText="1"/>
      <protection/>
    </xf>
    <xf numFmtId="176" fontId="111" fillId="0" borderId="15" xfId="185" applyNumberFormat="1" applyFont="1" applyFill="1" applyBorder="1" applyAlignment="1" applyProtection="1">
      <alignment horizontal="center" vertical="center"/>
      <protection locked="0"/>
    </xf>
    <xf numFmtId="174" fontId="121" fillId="0" borderId="15" xfId="0" applyNumberFormat="1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176" fontId="111" fillId="0" borderId="15" xfId="185" applyNumberFormat="1" applyFont="1" applyFill="1" applyBorder="1" applyAlignment="1" applyProtection="1">
      <alignment horizontal="center" vertical="center"/>
      <protection/>
    </xf>
    <xf numFmtId="176" fontId="122" fillId="0" borderId="15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49" fontId="112" fillId="0" borderId="0" xfId="192" applyNumberFormat="1" applyFont="1" applyFill="1" applyBorder="1" applyAlignment="1" applyProtection="1">
      <alignment horizontal="center" vertical="center" wrapText="1"/>
      <protection locked="0"/>
    </xf>
    <xf numFmtId="173" fontId="97" fillId="0" borderId="0" xfId="189" applyNumberFormat="1" applyFont="1" applyFill="1" applyBorder="1" applyAlignment="1" applyProtection="1">
      <alignment horizontal="center" vertical="center"/>
      <protection locked="0"/>
    </xf>
    <xf numFmtId="49" fontId="29" fillId="0" borderId="0" xfId="174" applyNumberFormat="1" applyFont="1" applyFill="1" applyBorder="1" applyAlignment="1">
      <alignment horizontal="center" vertical="center" wrapText="1"/>
      <protection/>
    </xf>
    <xf numFmtId="0" fontId="29" fillId="0" borderId="0" xfId="196" applyFont="1" applyFill="1" applyBorder="1" applyAlignment="1">
      <alignment horizontal="center" vertical="center" wrapText="1"/>
      <protection/>
    </xf>
    <xf numFmtId="176" fontId="111" fillId="0" borderId="0" xfId="185" applyNumberFormat="1" applyFont="1" applyFill="1" applyBorder="1" applyAlignment="1" applyProtection="1">
      <alignment horizontal="center" vertical="center"/>
      <protection locked="0"/>
    </xf>
    <xf numFmtId="174" fontId="111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176" fontId="111" fillId="0" borderId="0" xfId="185" applyNumberFormat="1" applyFont="1" applyFill="1" applyBorder="1" applyAlignment="1" applyProtection="1">
      <alignment horizontal="center" vertical="center"/>
      <protection/>
    </xf>
    <xf numFmtId="176" fontId="122" fillId="0" borderId="0" xfId="0" applyNumberFormat="1" applyFont="1" applyFill="1" applyBorder="1" applyAlignment="1">
      <alignment horizontal="center" vertical="center"/>
    </xf>
    <xf numFmtId="0" fontId="39" fillId="52" borderId="17" xfId="173" applyFont="1" applyFill="1" applyBorder="1" applyAlignment="1" applyProtection="1">
      <alignment horizontal="left" vertical="center" wrapText="1"/>
      <protection locked="0"/>
    </xf>
    <xf numFmtId="0" fontId="29" fillId="0" borderId="22" xfId="196" applyFont="1" applyFill="1" applyBorder="1" applyAlignment="1">
      <alignment horizontal="left" vertical="center" wrapText="1"/>
      <protection/>
    </xf>
    <xf numFmtId="49" fontId="29" fillId="0" borderId="22" xfId="196" applyNumberFormat="1" applyFont="1" applyFill="1" applyBorder="1" applyAlignment="1">
      <alignment horizontal="center" vertical="center" wrapText="1"/>
      <protection/>
    </xf>
    <xf numFmtId="0" fontId="29" fillId="0" borderId="22" xfId="187" applyFont="1" applyFill="1" applyBorder="1" applyAlignment="1">
      <alignment horizontal="center" vertical="center" wrapText="1"/>
      <protection/>
    </xf>
    <xf numFmtId="0" fontId="30" fillId="52" borderId="20" xfId="191" applyFont="1" applyFill="1" applyBorder="1" applyAlignment="1">
      <alignment horizontal="left" vertical="center" wrapText="1"/>
      <protection/>
    </xf>
    <xf numFmtId="49" fontId="29" fillId="52" borderId="20" xfId="191" applyNumberFormat="1" applyFont="1" applyFill="1" applyBorder="1" applyAlignment="1">
      <alignment horizontal="center" vertical="center" wrapText="1"/>
      <protection/>
    </xf>
    <xf numFmtId="0" fontId="29" fillId="52" borderId="20" xfId="188" applyFont="1" applyFill="1" applyBorder="1" applyAlignment="1">
      <alignment horizontal="center" vertical="center" wrapText="1"/>
      <protection/>
    </xf>
    <xf numFmtId="0" fontId="137" fillId="0" borderId="17" xfId="0" applyFont="1" applyFill="1" applyBorder="1" applyAlignment="1">
      <alignment horizontal="center" vertical="center"/>
    </xf>
    <xf numFmtId="49" fontId="122" fillId="0" borderId="17" xfId="192" applyNumberFormat="1" applyFont="1" applyFill="1" applyBorder="1" applyAlignment="1" applyProtection="1">
      <alignment horizontal="center" vertical="center" wrapText="1"/>
      <protection locked="0"/>
    </xf>
    <xf numFmtId="173" fontId="122" fillId="0" borderId="17" xfId="189" applyNumberFormat="1" applyFont="1" applyFill="1" applyBorder="1" applyAlignment="1" applyProtection="1">
      <alignment horizontal="center" vertical="center"/>
      <protection locked="0"/>
    </xf>
    <xf numFmtId="49" fontId="48" fillId="0" borderId="20" xfId="196" applyNumberFormat="1" applyFont="1" applyFill="1" applyBorder="1" applyAlignment="1">
      <alignment horizontal="center" vertical="center" wrapText="1"/>
      <protection/>
    </xf>
    <xf numFmtId="0" fontId="48" fillId="0" borderId="20" xfId="187" applyFont="1" applyFill="1" applyBorder="1" applyAlignment="1">
      <alignment horizontal="center" vertical="center" wrapText="1"/>
      <protection/>
    </xf>
    <xf numFmtId="0" fontId="39" fillId="52" borderId="20" xfId="173" applyFont="1" applyFill="1" applyBorder="1" applyAlignment="1">
      <alignment horizontal="left" vertical="center" wrapText="1"/>
      <protection/>
    </xf>
    <xf numFmtId="49" fontId="48" fillId="0" borderId="20" xfId="174" applyNumberFormat="1" applyFont="1" applyFill="1" applyBorder="1" applyAlignment="1">
      <alignment horizontal="center" vertical="center" wrapText="1"/>
      <protection/>
    </xf>
    <xf numFmtId="0" fontId="48" fillId="0" borderId="20" xfId="196" applyFont="1" applyFill="1" applyBorder="1" applyAlignment="1">
      <alignment horizontal="center" vertical="center" wrapText="1"/>
      <protection/>
    </xf>
    <xf numFmtId="176" fontId="122" fillId="0" borderId="17" xfId="185" applyNumberFormat="1" applyFont="1" applyFill="1" applyBorder="1" applyAlignment="1" applyProtection="1">
      <alignment horizontal="center" vertical="center"/>
      <protection locked="0"/>
    </xf>
    <xf numFmtId="174" fontId="142" fillId="0" borderId="17" xfId="0" applyNumberFormat="1" applyFont="1" applyFill="1" applyBorder="1" applyAlignment="1">
      <alignment horizontal="center" vertical="center"/>
    </xf>
    <xf numFmtId="0" fontId="114" fillId="0" borderId="17" xfId="0" applyFont="1" applyFill="1" applyBorder="1" applyAlignment="1">
      <alignment horizontal="center" vertical="center"/>
    </xf>
    <xf numFmtId="176" fontId="122" fillId="0" borderId="17" xfId="185" applyNumberFormat="1" applyFont="1" applyFill="1" applyBorder="1" applyAlignment="1" applyProtection="1">
      <alignment horizontal="center" vertical="center"/>
      <protection/>
    </xf>
    <xf numFmtId="49" fontId="122" fillId="0" borderId="14" xfId="192" applyNumberFormat="1" applyFont="1" applyFill="1" applyBorder="1" applyAlignment="1" applyProtection="1">
      <alignment horizontal="center" vertical="center" wrapText="1"/>
      <protection locked="0"/>
    </xf>
    <xf numFmtId="173" fontId="122" fillId="0" borderId="14" xfId="189" applyNumberFormat="1" applyFont="1" applyFill="1" applyBorder="1" applyAlignment="1" applyProtection="1">
      <alignment horizontal="center" vertical="center"/>
      <protection locked="0"/>
    </xf>
    <xf numFmtId="49" fontId="48" fillId="0" borderId="14" xfId="191" applyNumberFormat="1" applyFont="1" applyFill="1" applyBorder="1" applyAlignment="1">
      <alignment horizontal="center" vertical="center" wrapText="1"/>
      <protection/>
    </xf>
    <xf numFmtId="0" fontId="48" fillId="0" borderId="14" xfId="188" applyFont="1" applyFill="1" applyBorder="1" applyAlignment="1">
      <alignment horizontal="center" vertical="center" wrapText="1"/>
      <protection/>
    </xf>
    <xf numFmtId="0" fontId="43" fillId="0" borderId="14" xfId="197" applyFont="1" applyFill="1" applyBorder="1" applyAlignment="1">
      <alignment horizontal="left" vertical="center" wrapText="1"/>
      <protection/>
    </xf>
    <xf numFmtId="49" fontId="48" fillId="0" borderId="14" xfId="174" applyNumberFormat="1" applyFont="1" applyFill="1" applyBorder="1" applyAlignment="1">
      <alignment horizontal="center" vertical="center" wrapText="1"/>
      <protection/>
    </xf>
    <xf numFmtId="0" fontId="48" fillId="0" borderId="14" xfId="184" applyFont="1" applyFill="1" applyBorder="1" applyAlignment="1">
      <alignment horizontal="center" vertical="center" wrapText="1"/>
      <protection/>
    </xf>
    <xf numFmtId="174" fontId="142" fillId="0" borderId="14" xfId="0" applyNumberFormat="1" applyFont="1" applyFill="1" applyBorder="1" applyAlignment="1">
      <alignment horizontal="center" vertical="center"/>
    </xf>
    <xf numFmtId="176" fontId="122" fillId="0" borderId="14" xfId="185" applyNumberFormat="1" applyFont="1" applyFill="1" applyBorder="1" applyAlignment="1" applyProtection="1">
      <alignment horizontal="center" vertical="center"/>
      <protection/>
    </xf>
    <xf numFmtId="0" fontId="43" fillId="0" borderId="14" xfId="184" applyFont="1" applyFill="1" applyBorder="1" applyAlignment="1">
      <alignment horizontal="center" vertical="center"/>
      <protection/>
    </xf>
    <xf numFmtId="49" fontId="136" fillId="0" borderId="13" xfId="191" applyNumberFormat="1" applyFont="1" applyFill="1" applyBorder="1" applyAlignment="1">
      <alignment horizontal="center" vertical="center" wrapText="1"/>
      <protection/>
    </xf>
    <xf numFmtId="0" fontId="39" fillId="52" borderId="14" xfId="173" applyFont="1" applyFill="1" applyBorder="1" applyAlignment="1">
      <alignment horizontal="left" vertical="center" wrapText="1"/>
      <protection/>
    </xf>
    <xf numFmtId="0" fontId="136" fillId="0" borderId="13" xfId="193" applyFont="1" applyFill="1" applyBorder="1" applyAlignment="1">
      <alignment horizontal="center" vertical="center" wrapText="1"/>
      <protection/>
    </xf>
    <xf numFmtId="176" fontId="136" fillId="0" borderId="14" xfId="185" applyNumberFormat="1" applyFont="1" applyFill="1" applyBorder="1" applyAlignment="1" applyProtection="1">
      <alignment horizontal="center" vertical="center"/>
      <protection locked="0"/>
    </xf>
    <xf numFmtId="174" fontId="143" fillId="0" borderId="14" xfId="0" applyNumberFormat="1" applyFont="1" applyBorder="1" applyAlignment="1">
      <alignment horizontal="center" vertical="center"/>
    </xf>
    <xf numFmtId="0" fontId="101" fillId="0" borderId="15" xfId="0" applyFont="1" applyFill="1" applyBorder="1" applyAlignment="1">
      <alignment horizontal="center" vertical="center"/>
    </xf>
    <xf numFmtId="0" fontId="101" fillId="0" borderId="14" xfId="0" applyFont="1" applyFill="1" applyBorder="1" applyAlignment="1">
      <alignment horizontal="center" vertical="center"/>
    </xf>
    <xf numFmtId="176" fontId="136" fillId="0" borderId="14" xfId="185" applyNumberFormat="1" applyFont="1" applyBorder="1" applyAlignment="1" applyProtection="1">
      <alignment horizontal="center" vertical="center"/>
      <protection/>
    </xf>
    <xf numFmtId="174" fontId="143" fillId="0" borderId="14" xfId="0" applyNumberFormat="1" applyFont="1" applyFill="1" applyBorder="1" applyAlignment="1">
      <alignment horizontal="center" vertical="center"/>
    </xf>
    <xf numFmtId="0" fontId="39" fillId="52" borderId="13" xfId="0" applyFont="1" applyFill="1" applyBorder="1" applyAlignment="1">
      <alignment horizontal="left" vertical="center" wrapText="1"/>
    </xf>
    <xf numFmtId="0" fontId="39" fillId="52" borderId="15" xfId="173" applyFont="1" applyFill="1" applyBorder="1" applyAlignment="1">
      <alignment horizontal="left" vertical="center" wrapText="1"/>
      <protection/>
    </xf>
    <xf numFmtId="0" fontId="39" fillId="0" borderId="14" xfId="196" applyFont="1" applyFill="1" applyBorder="1" applyAlignment="1">
      <alignment horizontal="left" vertical="center" wrapText="1"/>
      <protection/>
    </xf>
    <xf numFmtId="0" fontId="39" fillId="52" borderId="17" xfId="189" applyFont="1" applyFill="1" applyBorder="1" applyAlignment="1" applyProtection="1">
      <alignment vertical="center" wrapText="1"/>
      <protection locked="0"/>
    </xf>
    <xf numFmtId="0" fontId="39" fillId="52" borderId="17" xfId="0" applyFont="1" applyFill="1" applyBorder="1" applyAlignment="1">
      <alignment horizontal="left" vertical="center" wrapText="1"/>
    </xf>
    <xf numFmtId="0" fontId="39" fillId="52" borderId="14" xfId="195" applyFont="1" applyFill="1" applyBorder="1" applyAlignment="1">
      <alignment vertical="center" wrapText="1"/>
      <protection/>
    </xf>
    <xf numFmtId="174" fontId="144" fillId="0" borderId="14" xfId="0" applyNumberFormat="1" applyFont="1" applyBorder="1" applyAlignment="1">
      <alignment horizontal="center" vertical="center"/>
    </xf>
    <xf numFmtId="0" fontId="129" fillId="0" borderId="17" xfId="0" applyFont="1" applyFill="1" applyBorder="1" applyAlignment="1">
      <alignment horizontal="centerContinuous" vertical="center"/>
    </xf>
    <xf numFmtId="0" fontId="129" fillId="0" borderId="17" xfId="0" applyFont="1" applyFill="1" applyBorder="1" applyAlignment="1">
      <alignment horizontal="centerContinuous" vertical="center" wrapText="1"/>
    </xf>
    <xf numFmtId="176" fontId="145" fillId="0" borderId="14" xfId="185" applyNumberFormat="1" applyFont="1" applyFill="1" applyBorder="1" applyAlignment="1" applyProtection="1">
      <alignment horizontal="center" vertical="center"/>
      <protection locked="0"/>
    </xf>
    <xf numFmtId="0" fontId="146" fillId="0" borderId="14" xfId="0" applyFont="1" applyFill="1" applyBorder="1" applyAlignment="1">
      <alignment horizontal="center" vertical="center"/>
    </xf>
    <xf numFmtId="176" fontId="145" fillId="0" borderId="14" xfId="0" applyNumberFormat="1" applyFont="1" applyFill="1" applyBorder="1" applyAlignment="1">
      <alignment horizontal="center" vertical="center"/>
    </xf>
    <xf numFmtId="49" fontId="145" fillId="0" borderId="14" xfId="191" applyNumberFormat="1" applyFont="1" applyFill="1" applyBorder="1" applyAlignment="1">
      <alignment horizontal="center" vertical="center" wrapText="1"/>
      <protection/>
    </xf>
    <xf numFmtId="174" fontId="144" fillId="0" borderId="17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174" fontId="144" fillId="0" borderId="14" xfId="0" applyNumberFormat="1" applyFont="1" applyFill="1" applyBorder="1" applyAlignment="1">
      <alignment horizontal="center" vertical="center"/>
    </xf>
    <xf numFmtId="176" fontId="144" fillId="0" borderId="14" xfId="0" applyNumberFormat="1" applyFont="1" applyBorder="1" applyAlignment="1">
      <alignment horizontal="center" vertical="center"/>
    </xf>
    <xf numFmtId="174" fontId="42" fillId="0" borderId="14" xfId="0" applyNumberFormat="1" applyFont="1" applyBorder="1" applyAlignment="1">
      <alignment horizontal="center" vertical="center"/>
    </xf>
    <xf numFmtId="176" fontId="145" fillId="0" borderId="14" xfId="185" applyNumberFormat="1" applyFont="1" applyBorder="1" applyAlignment="1" applyProtection="1">
      <alignment horizontal="center" vertical="center"/>
      <protection/>
    </xf>
    <xf numFmtId="0" fontId="146" fillId="0" borderId="14" xfId="0" applyNumberFormat="1" applyFont="1" applyFill="1" applyBorder="1" applyAlignment="1">
      <alignment horizontal="center" vertical="center"/>
    </xf>
    <xf numFmtId="0" fontId="146" fillId="0" borderId="15" xfId="0" applyFont="1" applyFill="1" applyBorder="1" applyAlignment="1">
      <alignment horizontal="center" vertical="center"/>
    </xf>
    <xf numFmtId="0" fontId="144" fillId="0" borderId="15" xfId="0" applyFont="1" applyFill="1" applyBorder="1" applyAlignment="1">
      <alignment horizontal="center" vertical="center"/>
    </xf>
    <xf numFmtId="49" fontId="136" fillId="0" borderId="14" xfId="18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8" fillId="0" borderId="0" xfId="0" applyFont="1" applyFill="1" applyBorder="1" applyAlignment="1">
      <alignment horizontal="center" vertical="center" wrapText="1"/>
    </xf>
    <xf numFmtId="0" fontId="132" fillId="0" borderId="0" xfId="0" applyFont="1" applyFill="1" applyBorder="1" applyAlignment="1">
      <alignment horizontal="center" wrapText="1"/>
    </xf>
    <xf numFmtId="0" fontId="149" fillId="0" borderId="0" xfId="0" applyFont="1" applyFill="1" applyBorder="1" applyAlignment="1">
      <alignment horizontal="center" vertical="center"/>
    </xf>
    <xf numFmtId="0" fontId="46" fillId="0" borderId="0" xfId="185" applyFont="1" applyFill="1" applyBorder="1" applyAlignment="1" applyProtection="1">
      <alignment horizontal="center" vertical="center" wrapText="1"/>
      <protection locked="0"/>
    </xf>
    <xf numFmtId="0" fontId="104" fillId="0" borderId="0" xfId="185" applyFont="1" applyFill="1" applyBorder="1" applyAlignment="1" applyProtection="1">
      <alignment horizontal="center" vertical="center" wrapText="1"/>
      <protection locked="0"/>
    </xf>
    <xf numFmtId="0" fontId="119" fillId="0" borderId="14" xfId="0" applyFont="1" applyFill="1" applyBorder="1" applyAlignment="1">
      <alignment horizontal="center" vertical="center" textRotation="90"/>
    </xf>
    <xf numFmtId="0" fontId="119" fillId="0" borderId="14" xfId="190" applyFont="1" applyFill="1" applyBorder="1" applyAlignment="1">
      <alignment horizontal="center" vertical="center" wrapText="1"/>
      <protection/>
    </xf>
    <xf numFmtId="0" fontId="119" fillId="0" borderId="14" xfId="190" applyFont="1" applyFill="1" applyBorder="1" applyAlignment="1">
      <alignment horizontal="center" vertical="center" textRotation="90" wrapText="1"/>
      <protection/>
    </xf>
    <xf numFmtId="0" fontId="112" fillId="0" borderId="14" xfId="0" applyFont="1" applyFill="1" applyBorder="1" applyAlignment="1">
      <alignment horizontal="center" vertical="center"/>
    </xf>
    <xf numFmtId="0" fontId="150" fillId="0" borderId="14" xfId="190" applyFont="1" applyFill="1" applyBorder="1" applyAlignment="1">
      <alignment horizontal="center" vertical="center" wrapText="1"/>
      <protection/>
    </xf>
    <xf numFmtId="0" fontId="106" fillId="0" borderId="14" xfId="0" applyFont="1" applyFill="1" applyBorder="1" applyAlignment="1">
      <alignment horizontal="center" vertical="center" textRotation="90" wrapText="1"/>
    </xf>
    <xf numFmtId="0" fontId="119" fillId="0" borderId="14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wrapText="1"/>
    </xf>
    <xf numFmtId="0" fontId="100" fillId="0" borderId="23" xfId="0" applyFont="1" applyFill="1" applyBorder="1" applyAlignment="1">
      <alignment horizontal="center" wrapText="1"/>
    </xf>
    <xf numFmtId="0" fontId="123" fillId="0" borderId="14" xfId="0" applyFont="1" applyFill="1" applyBorder="1" applyAlignment="1">
      <alignment horizontal="center" vertical="center"/>
    </xf>
    <xf numFmtId="0" fontId="107" fillId="0" borderId="0" xfId="186" applyFont="1" applyFill="1" applyAlignment="1" applyProtection="1">
      <alignment horizontal="center" vertical="center"/>
      <protection locked="0"/>
    </xf>
    <xf numFmtId="0" fontId="151" fillId="0" borderId="14" xfId="0" applyFont="1" applyFill="1" applyBorder="1" applyAlignment="1">
      <alignment horizontal="center" vertical="center" textRotation="90" wrapText="1"/>
    </xf>
    <xf numFmtId="0" fontId="119" fillId="0" borderId="14" xfId="0" applyFont="1" applyFill="1" applyBorder="1" applyAlignment="1">
      <alignment horizontal="center" vertical="center" textRotation="90" wrapText="1"/>
    </xf>
    <xf numFmtId="0" fontId="100" fillId="0" borderId="0" xfId="0" applyFont="1" applyFill="1" applyBorder="1" applyAlignment="1">
      <alignment horizontal="left" wrapText="1"/>
    </xf>
    <xf numFmtId="0" fontId="100" fillId="0" borderId="23" xfId="0" applyFont="1" applyFill="1" applyBorder="1" applyAlignment="1">
      <alignment horizontal="right" wrapText="1"/>
    </xf>
    <xf numFmtId="0" fontId="147" fillId="0" borderId="0" xfId="0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/>
    </xf>
    <xf numFmtId="0" fontId="153" fillId="0" borderId="14" xfId="190" applyFont="1" applyFill="1" applyBorder="1" applyAlignment="1">
      <alignment horizontal="center" vertical="center" wrapText="1"/>
      <protection/>
    </xf>
    <xf numFmtId="0" fontId="134" fillId="0" borderId="24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54" fillId="0" borderId="14" xfId="0" applyFont="1" applyFill="1" applyBorder="1" applyAlignment="1">
      <alignment horizontal="center" vertical="center" textRotation="90" wrapText="1"/>
    </xf>
    <xf numFmtId="0" fontId="106" fillId="0" borderId="14" xfId="0" applyFont="1" applyFill="1" applyBorder="1" applyAlignment="1">
      <alignment horizontal="center" vertical="center" wrapText="1"/>
    </xf>
    <xf numFmtId="176" fontId="98" fillId="0" borderId="26" xfId="185" applyNumberFormat="1" applyFont="1" applyFill="1" applyBorder="1" applyAlignment="1" applyProtection="1">
      <alignment horizontal="center" vertical="center"/>
      <protection locked="0"/>
    </xf>
    <xf numFmtId="176" fontId="98" fillId="0" borderId="27" xfId="185" applyNumberFormat="1" applyFont="1" applyFill="1" applyBorder="1" applyAlignment="1" applyProtection="1">
      <alignment horizontal="center" vertical="center"/>
      <protection locked="0"/>
    </xf>
    <xf numFmtId="176" fontId="98" fillId="0" borderId="28" xfId="185" applyNumberFormat="1" applyFont="1" applyFill="1" applyBorder="1" applyAlignment="1" applyProtection="1">
      <alignment horizontal="center" vertical="center"/>
      <protection locked="0"/>
    </xf>
    <xf numFmtId="0" fontId="106" fillId="54" borderId="22" xfId="0" applyFont="1" applyFill="1" applyBorder="1" applyAlignment="1">
      <alignment horizontal="center" vertical="center"/>
    </xf>
    <xf numFmtId="0" fontId="106" fillId="54" borderId="29" xfId="0" applyFont="1" applyFill="1" applyBorder="1" applyAlignment="1">
      <alignment horizontal="center" vertical="center"/>
    </xf>
    <xf numFmtId="49" fontId="99" fillId="54" borderId="22" xfId="183" applyNumberFormat="1" applyFont="1" applyFill="1" applyBorder="1" applyAlignment="1" applyProtection="1">
      <alignment horizontal="center" vertical="center" wrapText="1"/>
      <protection locked="0"/>
    </xf>
    <xf numFmtId="0" fontId="99" fillId="0" borderId="14" xfId="0" applyFont="1" applyFill="1" applyBorder="1" applyAlignment="1">
      <alignment horizontal="center" vertical="center"/>
    </xf>
    <xf numFmtId="0" fontId="108" fillId="0" borderId="14" xfId="0" applyFont="1" applyFill="1" applyBorder="1" applyAlignment="1">
      <alignment horizontal="center" vertical="center"/>
    </xf>
    <xf numFmtId="0" fontId="106" fillId="0" borderId="14" xfId="0" applyFont="1" applyFill="1" applyBorder="1" applyAlignment="1">
      <alignment horizontal="center" vertical="center" textRotation="90"/>
    </xf>
    <xf numFmtId="0" fontId="106" fillId="0" borderId="14" xfId="190" applyFont="1" applyFill="1" applyBorder="1" applyAlignment="1">
      <alignment horizontal="center" vertical="center" wrapText="1"/>
      <protection/>
    </xf>
    <xf numFmtId="0" fontId="106" fillId="0" borderId="14" xfId="190" applyFont="1" applyFill="1" applyBorder="1" applyAlignment="1">
      <alignment horizontal="center" vertical="center" textRotation="90" wrapText="1"/>
      <protection/>
    </xf>
    <xf numFmtId="49" fontId="40" fillId="0" borderId="30" xfId="192" applyNumberFormat="1" applyFont="1" applyFill="1" applyBorder="1" applyAlignment="1" applyProtection="1">
      <alignment horizontal="center" vertical="center" wrapText="1"/>
      <protection locked="0"/>
    </xf>
    <xf numFmtId="49" fontId="40" fillId="0" borderId="16" xfId="19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07" fillId="0" borderId="31" xfId="186" applyFont="1" applyBorder="1" applyAlignment="1" applyProtection="1">
      <alignment horizontal="left" vertical="center"/>
      <protection locked="0"/>
    </xf>
    <xf numFmtId="0" fontId="107" fillId="0" borderId="0" xfId="186" applyFont="1" applyFill="1" applyAlignment="1" applyProtection="1">
      <alignment horizontal="left" vertical="center"/>
      <protection locked="0"/>
    </xf>
    <xf numFmtId="0" fontId="107" fillId="0" borderId="22" xfId="186" applyFont="1" applyFill="1" applyBorder="1" applyAlignment="1" applyProtection="1">
      <alignment horizontal="left" vertical="center"/>
      <protection locked="0"/>
    </xf>
    <xf numFmtId="0" fontId="124" fillId="0" borderId="0" xfId="186" applyFont="1" applyFill="1" applyBorder="1" applyAlignment="1" applyProtection="1">
      <alignment horizontal="left" vertical="center"/>
      <protection locked="0"/>
    </xf>
    <xf numFmtId="0" fontId="124" fillId="0" borderId="0" xfId="186" applyFont="1" applyFill="1" applyAlignment="1" applyProtection="1">
      <alignment horizontal="left" vertical="center"/>
      <protection locked="0"/>
    </xf>
    <xf numFmtId="0" fontId="155" fillId="0" borderId="0" xfId="186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/>
    </xf>
  </cellXfs>
  <cellStyles count="2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2" xfId="28"/>
    <cellStyle name="20% - Акцент1 2 2" xfId="29"/>
    <cellStyle name="20% — акцент2" xfId="30"/>
    <cellStyle name="20% - Акцент2 2" xfId="31"/>
    <cellStyle name="20% - Акцент2 2 2" xfId="32"/>
    <cellStyle name="20% — акцент3" xfId="33"/>
    <cellStyle name="20% - Акцент3 2" xfId="34"/>
    <cellStyle name="20% - Акцент3 2 2" xfId="35"/>
    <cellStyle name="20% — акцент4" xfId="36"/>
    <cellStyle name="20% - Акцент4 2" xfId="37"/>
    <cellStyle name="20% - Акцент4 2 2" xfId="38"/>
    <cellStyle name="20% — акцент5" xfId="39"/>
    <cellStyle name="20% - Акцент5 2" xfId="40"/>
    <cellStyle name="20% - Акцент5 2 2" xfId="41"/>
    <cellStyle name="20% —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— акцент1" xfId="57"/>
    <cellStyle name="40% - Акцент1 2" xfId="58"/>
    <cellStyle name="40% - Акцент1 2 2" xfId="59"/>
    <cellStyle name="40% — акцент2" xfId="60"/>
    <cellStyle name="40% - Акцент2 2" xfId="61"/>
    <cellStyle name="40% - Акцент2 2 2" xfId="62"/>
    <cellStyle name="40% — акцент3" xfId="63"/>
    <cellStyle name="40% - Акцент3 2" xfId="64"/>
    <cellStyle name="40% - Акцент3 2 2" xfId="65"/>
    <cellStyle name="40% — акцент4" xfId="66"/>
    <cellStyle name="40% - Акцент4 2" xfId="67"/>
    <cellStyle name="40% - Акцент4 2 2" xfId="68"/>
    <cellStyle name="40% — акцент5" xfId="69"/>
    <cellStyle name="40% - Акцент5 2" xfId="70"/>
    <cellStyle name="40% - Акцент5 2 2" xfId="71"/>
    <cellStyle name="40% —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— акцент1" xfId="81"/>
    <cellStyle name="60% - Акцент1 2" xfId="82"/>
    <cellStyle name="60% — акцент2" xfId="83"/>
    <cellStyle name="60% - Акцент2 2" xfId="84"/>
    <cellStyle name="60% — акцент3" xfId="85"/>
    <cellStyle name="60% - Акцент3 2" xfId="86"/>
    <cellStyle name="60% — акцент4" xfId="87"/>
    <cellStyle name="60% - Акцент4 2" xfId="88"/>
    <cellStyle name="60% — акцент5" xfId="89"/>
    <cellStyle name="60% - Акцент5 2" xfId="90"/>
    <cellStyle name="60% — акцент6" xfId="91"/>
    <cellStyle name="60% - Акцент6 2" xfId="92"/>
    <cellStyle name="Accent" xfId="93"/>
    <cellStyle name="Accent 1" xfId="94"/>
    <cellStyle name="Accent 2" xfId="95"/>
    <cellStyle name="Accent 3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Bad" xfId="103"/>
    <cellStyle name="Calculation" xfId="104"/>
    <cellStyle name="Check Cell" xfId="105"/>
    <cellStyle name="Error" xfId="106"/>
    <cellStyle name="Explanatory Text" xfId="107"/>
    <cellStyle name="Footnote" xfId="108"/>
    <cellStyle name="Good" xfId="109"/>
    <cellStyle name="Heading" xfId="110"/>
    <cellStyle name="Heading 1" xfId="111"/>
    <cellStyle name="Heading 2" xfId="112"/>
    <cellStyle name="Heading 3" xfId="113"/>
    <cellStyle name="Heading 4" xfId="114"/>
    <cellStyle name="Input" xfId="115"/>
    <cellStyle name="Linked Cell" xfId="116"/>
    <cellStyle name="Neutral" xfId="117"/>
    <cellStyle name="Note" xfId="118"/>
    <cellStyle name="Output" xfId="119"/>
    <cellStyle name="Status" xfId="120"/>
    <cellStyle name="TableStyleLight1" xfId="121"/>
    <cellStyle name="Text" xfId="122"/>
    <cellStyle name="Title" xfId="123"/>
    <cellStyle name="Total" xfId="124"/>
    <cellStyle name="Warning" xfId="125"/>
    <cellStyle name="Warning Text" xfId="126"/>
    <cellStyle name="Акцент1" xfId="127"/>
    <cellStyle name="Акцент1 2" xfId="128"/>
    <cellStyle name="Акцент2" xfId="129"/>
    <cellStyle name="Акцент2 2" xfId="130"/>
    <cellStyle name="Акцент3" xfId="131"/>
    <cellStyle name="Акцент3 2" xfId="132"/>
    <cellStyle name="Акцент4" xfId="133"/>
    <cellStyle name="Акцент4 2" xfId="134"/>
    <cellStyle name="Акцент5" xfId="135"/>
    <cellStyle name="Акцент5 2" xfId="136"/>
    <cellStyle name="Акцент6" xfId="137"/>
    <cellStyle name="Акцент6 2" xfId="138"/>
    <cellStyle name="Ввод " xfId="139"/>
    <cellStyle name="Ввод  2" xfId="140"/>
    <cellStyle name="Вывод" xfId="141"/>
    <cellStyle name="Вывод 2" xfId="142"/>
    <cellStyle name="Вычисление" xfId="143"/>
    <cellStyle name="Вычисление 2" xfId="144"/>
    <cellStyle name="Currency" xfId="145"/>
    <cellStyle name="Currency [0]" xfId="146"/>
    <cellStyle name="Денежный 2" xfId="147"/>
    <cellStyle name="Заголовок 1" xfId="148"/>
    <cellStyle name="Заголовок 1 2" xfId="149"/>
    <cellStyle name="Заголовок 2" xfId="150"/>
    <cellStyle name="Заголовок 2 2" xfId="151"/>
    <cellStyle name="Заголовок 3" xfId="152"/>
    <cellStyle name="Заголовок 3 2" xfId="153"/>
    <cellStyle name="Заголовок 4" xfId="154"/>
    <cellStyle name="Заголовок 4 2" xfId="155"/>
    <cellStyle name="Итог" xfId="156"/>
    <cellStyle name="Итог 2" xfId="157"/>
    <cellStyle name="Контрольная ячейка" xfId="158"/>
    <cellStyle name="Контрольная ячейка 2" xfId="159"/>
    <cellStyle name="Название" xfId="160"/>
    <cellStyle name="Название 2" xfId="161"/>
    <cellStyle name="Нейтральный" xfId="162"/>
    <cellStyle name="Нейтральный 2" xfId="163"/>
    <cellStyle name="Обычный 2" xfId="164"/>
    <cellStyle name="Обычный 2 2" xfId="165"/>
    <cellStyle name="Обычный 2 2 2" xfId="166"/>
    <cellStyle name="Обычный 2 2 2 2" xfId="167"/>
    <cellStyle name="Обычный 2 2 3" xfId="168"/>
    <cellStyle name="Обычный 2 2 3 2" xfId="169"/>
    <cellStyle name="Обычный 2 2 4" xfId="170"/>
    <cellStyle name="Обычный 2 2 4 2" xfId="171"/>
    <cellStyle name="Обычный 2 2 5" xfId="172"/>
    <cellStyle name="Обычный 2 3" xfId="173"/>
    <cellStyle name="Обычный 2_Выездка ноябрь 2010 г." xfId="174"/>
    <cellStyle name="Обычный 3" xfId="175"/>
    <cellStyle name="Обычный 3 2" xfId="176"/>
    <cellStyle name="Обычный 3 2 2" xfId="177"/>
    <cellStyle name="Обычный 3_Троеборье спартакиада 2014" xfId="178"/>
    <cellStyle name="Обычный 4" xfId="179"/>
    <cellStyle name="Обычный 4 2" xfId="180"/>
    <cellStyle name="Обычный 5" xfId="181"/>
    <cellStyle name="Обычный 6" xfId="182"/>
    <cellStyle name="Обычный_210(1)" xfId="183"/>
    <cellStyle name="Обычный_Выездка ноябрь 2010 г. 2 2 2 2 2" xfId="184"/>
    <cellStyle name="Обычный_выездка образец техно" xfId="185"/>
    <cellStyle name="Обычный_Выездка технические1" xfId="186"/>
    <cellStyle name="Обычный_Детские выездка.xls5" xfId="187"/>
    <cellStyle name="Обычный_Детские выездка.xls5_старт фаворит" xfId="188"/>
    <cellStyle name="Обычный_Лист Microsoft Excel" xfId="189"/>
    <cellStyle name="Обычный_Лист1 2 2 2" xfId="190"/>
    <cellStyle name="Обычный_Нижний-10" xfId="191"/>
    <cellStyle name="Обычный_Орел" xfId="192"/>
    <cellStyle name="Обычный_Россия (В) юниоры" xfId="193"/>
    <cellStyle name="Обычный_Россия (В) юниоры 2" xfId="194"/>
    <cellStyle name="Обычный_Стартовый по выездке" xfId="195"/>
    <cellStyle name="Обычный_Тех.рез.езда молод.лош." xfId="196"/>
    <cellStyle name="Обычный_ЧМ выездка" xfId="197"/>
    <cellStyle name="Плохой" xfId="198"/>
    <cellStyle name="Плохой 2" xfId="199"/>
    <cellStyle name="Пояснение" xfId="200"/>
    <cellStyle name="Пояснение 2" xfId="201"/>
    <cellStyle name="Примечание" xfId="202"/>
    <cellStyle name="Примечание 2" xfId="203"/>
    <cellStyle name="Percent" xfId="204"/>
    <cellStyle name="Процентный 2" xfId="205"/>
    <cellStyle name="Процентный 2 2" xfId="206"/>
    <cellStyle name="Связанная ячейка" xfId="207"/>
    <cellStyle name="Связанная ячейка 2" xfId="208"/>
    <cellStyle name="Текст предупреждения" xfId="209"/>
    <cellStyle name="Текст предупреждения 2" xfId="210"/>
    <cellStyle name="Comma" xfId="211"/>
    <cellStyle name="Comma [0]" xfId="212"/>
    <cellStyle name="Хороший" xfId="213"/>
    <cellStyle name="Хороший 2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K28" sqref="K28"/>
    </sheetView>
  </sheetViews>
  <sheetFormatPr defaultColWidth="9.33203125" defaultRowHeight="12.75"/>
  <cols>
    <col min="1" max="1" width="3.16015625" style="0" customWidth="1"/>
    <col min="2" max="2" width="4.33203125" style="0" hidden="1" customWidth="1"/>
    <col min="3" max="3" width="0" style="0" hidden="1" customWidth="1"/>
    <col min="4" max="4" width="16.83203125" style="0" customWidth="1"/>
    <col min="5" max="5" width="0" style="0" hidden="1" customWidth="1"/>
    <col min="6" max="6" width="5.83203125" style="0" customWidth="1"/>
    <col min="7" max="7" width="28.5" style="0" customWidth="1"/>
    <col min="8" max="9" width="0" style="0" hidden="1" customWidth="1"/>
    <col min="10" max="10" width="12.33203125" style="0" customWidth="1"/>
    <col min="11" max="11" width="9.83203125" style="0" customWidth="1"/>
    <col min="12" max="12" width="12.16015625" style="0" customWidth="1"/>
    <col min="13" max="13" width="3.66015625" style="0" customWidth="1"/>
    <col min="14" max="14" width="10" style="0" customWidth="1"/>
    <col min="15" max="15" width="11.5" style="0" bestFit="1" customWidth="1"/>
    <col min="16" max="16" width="3.33203125" style="0" customWidth="1"/>
    <col min="17" max="17" width="9.66015625" style="0" customWidth="1"/>
    <col min="18" max="18" width="9.16015625" style="0" customWidth="1"/>
    <col min="19" max="19" width="5.83203125" style="0" customWidth="1"/>
    <col min="20" max="20" width="8.66015625" style="0" customWidth="1"/>
    <col min="21" max="21" width="11.5" style="0" bestFit="1" customWidth="1"/>
    <col min="22" max="22" width="0" style="0" hidden="1" customWidth="1"/>
  </cols>
  <sheetData>
    <row r="1" spans="1:22" ht="27" customHeight="1">
      <c r="A1" s="355" t="s">
        <v>41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2" ht="24.75" customHeight="1">
      <c r="A2" s="357" t="s">
        <v>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</row>
    <row r="3" spans="1:22" ht="22.5" customHeight="1">
      <c r="A3" s="358" t="s">
        <v>17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4" spans="1:22" ht="24.75">
      <c r="A4" s="359" t="s">
        <v>45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</row>
    <row r="5" spans="1:22" ht="19.5" customHeight="1">
      <c r="A5" s="360" t="s">
        <v>100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</row>
    <row r="6" spans="1:22" ht="7.5" customHeight="1">
      <c r="A6" s="369" t="s">
        <v>42</v>
      </c>
      <c r="B6" s="369"/>
      <c r="C6" s="369"/>
      <c r="D6" s="369"/>
      <c r="E6" s="369"/>
      <c r="F6" s="369"/>
      <c r="G6" s="369"/>
      <c r="H6" s="369"/>
      <c r="I6" s="67"/>
      <c r="J6" s="67"/>
      <c r="K6" s="68"/>
      <c r="L6" s="68"/>
      <c r="M6" s="68"/>
      <c r="N6" s="68"/>
      <c r="O6" s="68"/>
      <c r="P6" s="68"/>
      <c r="Q6" s="68"/>
      <c r="R6" s="68"/>
      <c r="S6" s="369" t="s">
        <v>43</v>
      </c>
      <c r="T6" s="369"/>
      <c r="U6" s="369"/>
      <c r="V6" s="69"/>
    </row>
    <row r="7" spans="1:22" ht="10.5" customHeight="1">
      <c r="A7" s="370"/>
      <c r="B7" s="370"/>
      <c r="C7" s="370"/>
      <c r="D7" s="370"/>
      <c r="E7" s="370"/>
      <c r="F7" s="370"/>
      <c r="G7" s="370"/>
      <c r="H7" s="370"/>
      <c r="S7" s="370"/>
      <c r="T7" s="370"/>
      <c r="U7" s="370"/>
      <c r="V7" s="69"/>
    </row>
    <row r="8" spans="1:21" ht="12.75" customHeight="1">
      <c r="A8" s="362" t="s">
        <v>19</v>
      </c>
      <c r="B8" s="362" t="s">
        <v>7</v>
      </c>
      <c r="C8" s="202"/>
      <c r="D8" s="363" t="s">
        <v>20</v>
      </c>
      <c r="E8" s="364"/>
      <c r="F8" s="364" t="s">
        <v>0</v>
      </c>
      <c r="G8" s="363" t="s">
        <v>21</v>
      </c>
      <c r="H8" s="366" t="s">
        <v>1</v>
      </c>
      <c r="I8" s="366" t="s">
        <v>2</v>
      </c>
      <c r="J8" s="363" t="s">
        <v>3</v>
      </c>
      <c r="K8" s="365" t="s">
        <v>86</v>
      </c>
      <c r="L8" s="365"/>
      <c r="M8" s="365"/>
      <c r="N8" s="371" t="s">
        <v>22</v>
      </c>
      <c r="O8" s="371"/>
      <c r="P8" s="371"/>
      <c r="Q8" s="365" t="s">
        <v>85</v>
      </c>
      <c r="R8" s="365"/>
      <c r="S8" s="365"/>
      <c r="T8" s="367" t="s">
        <v>24</v>
      </c>
      <c r="U8" s="368" t="s">
        <v>26</v>
      </c>
    </row>
    <row r="9" spans="1:21" ht="53.25" customHeight="1">
      <c r="A9" s="362"/>
      <c r="B9" s="362"/>
      <c r="C9" s="202"/>
      <c r="D9" s="363"/>
      <c r="E9" s="364"/>
      <c r="F9" s="364"/>
      <c r="G9" s="363"/>
      <c r="H9" s="366"/>
      <c r="I9" s="366"/>
      <c r="J9" s="363"/>
      <c r="K9" s="202" t="s">
        <v>28</v>
      </c>
      <c r="L9" s="101" t="s">
        <v>29</v>
      </c>
      <c r="M9" s="203" t="s">
        <v>30</v>
      </c>
      <c r="N9" s="202" t="s">
        <v>28</v>
      </c>
      <c r="O9" s="101" t="s">
        <v>29</v>
      </c>
      <c r="P9" s="203" t="s">
        <v>30</v>
      </c>
      <c r="Q9" s="202" t="s">
        <v>28</v>
      </c>
      <c r="R9" s="101" t="s">
        <v>29</v>
      </c>
      <c r="S9" s="203" t="s">
        <v>30</v>
      </c>
      <c r="T9" s="367"/>
      <c r="U9" s="368"/>
    </row>
    <row r="10" spans="1:21" ht="24">
      <c r="A10" s="208">
        <v>1</v>
      </c>
      <c r="B10" s="253"/>
      <c r="C10" s="254"/>
      <c r="D10" s="206" t="s">
        <v>46</v>
      </c>
      <c r="E10" s="255"/>
      <c r="F10" s="256" t="s">
        <v>5</v>
      </c>
      <c r="G10" s="257" t="s">
        <v>48</v>
      </c>
      <c r="H10" s="258"/>
      <c r="I10" s="259"/>
      <c r="J10" s="210" t="s">
        <v>50</v>
      </c>
      <c r="K10" s="235">
        <v>221</v>
      </c>
      <c r="L10" s="234">
        <f>K10/3.4</f>
        <v>65</v>
      </c>
      <c r="M10" s="236">
        <v>1</v>
      </c>
      <c r="N10" s="235">
        <v>222.5</v>
      </c>
      <c r="O10" s="234">
        <f>N10/3.4</f>
        <v>65.44117647058823</v>
      </c>
      <c r="P10" s="236">
        <v>1</v>
      </c>
      <c r="Q10" s="235">
        <v>220</v>
      </c>
      <c r="R10" s="234">
        <f>Q10/3.4</f>
        <v>64.70588235294117</v>
      </c>
      <c r="S10" s="236">
        <v>1</v>
      </c>
      <c r="T10" s="260">
        <f>K10+N10+Q10</f>
        <v>663.5</v>
      </c>
      <c r="U10" s="234">
        <f>T10/10.2</f>
        <v>65.04901960784314</v>
      </c>
    </row>
    <row r="11" spans="1:21" ht="24">
      <c r="A11" s="208">
        <v>2</v>
      </c>
      <c r="B11" s="253"/>
      <c r="C11" s="254"/>
      <c r="D11" s="207" t="s">
        <v>47</v>
      </c>
      <c r="E11" s="261"/>
      <c r="F11" s="262">
        <v>1</v>
      </c>
      <c r="G11" s="263" t="s">
        <v>49</v>
      </c>
      <c r="H11" s="258"/>
      <c r="I11" s="264"/>
      <c r="J11" s="210" t="s">
        <v>50</v>
      </c>
      <c r="K11" s="235">
        <v>201.5</v>
      </c>
      <c r="L11" s="234">
        <f>K11/3.4</f>
        <v>59.26470588235294</v>
      </c>
      <c r="M11" s="236">
        <v>2</v>
      </c>
      <c r="N11" s="235">
        <v>209</v>
      </c>
      <c r="O11" s="234">
        <f>N11/3.4</f>
        <v>61.470588235294116</v>
      </c>
      <c r="P11" s="236">
        <v>2</v>
      </c>
      <c r="Q11" s="235">
        <v>207</v>
      </c>
      <c r="R11" s="234">
        <f>Q11/3.4</f>
        <v>60.88235294117647</v>
      </c>
      <c r="S11" s="236">
        <v>2</v>
      </c>
      <c r="T11" s="260">
        <f>K11+N11+Q11</f>
        <v>617.5</v>
      </c>
      <c r="U11" s="234">
        <f>T11/10.2</f>
        <v>60.53921568627452</v>
      </c>
    </row>
    <row r="12" spans="1:21" ht="22.5" customHeight="1" hidden="1">
      <c r="A12" s="103"/>
      <c r="B12" s="104"/>
      <c r="C12" s="14"/>
      <c r="D12" s="35"/>
      <c r="E12" s="36"/>
      <c r="F12" s="48"/>
      <c r="G12" s="35"/>
      <c r="H12" s="22"/>
      <c r="I12" s="28"/>
      <c r="J12" s="28"/>
      <c r="K12" s="105"/>
      <c r="L12" s="106"/>
      <c r="M12" s="107"/>
      <c r="N12" s="105"/>
      <c r="O12" s="106"/>
      <c r="P12" s="107"/>
      <c r="Q12" s="105"/>
      <c r="R12" s="106"/>
      <c r="S12" s="107"/>
      <c r="T12" s="107"/>
      <c r="U12" s="106"/>
    </row>
    <row r="13" spans="1:21" ht="22.5" customHeight="1" hidden="1">
      <c r="A13" s="103"/>
      <c r="B13" s="104"/>
      <c r="C13" s="14"/>
      <c r="D13" s="35"/>
      <c r="E13" s="36"/>
      <c r="F13" s="48"/>
      <c r="G13" s="35"/>
      <c r="H13" s="22"/>
      <c r="I13" s="28"/>
      <c r="J13" s="28"/>
      <c r="K13" s="105"/>
      <c r="L13" s="106"/>
      <c r="M13" s="107"/>
      <c r="N13" s="105"/>
      <c r="O13" s="106"/>
      <c r="P13" s="107"/>
      <c r="Q13" s="105"/>
      <c r="R13" s="106"/>
      <c r="S13" s="107"/>
      <c r="T13" s="107"/>
      <c r="U13" s="106"/>
    </row>
    <row r="14" spans="1:21" ht="22.5" customHeight="1" hidden="1">
      <c r="A14" s="103"/>
      <c r="B14" s="104"/>
      <c r="C14" s="14"/>
      <c r="D14" s="35"/>
      <c r="E14" s="36"/>
      <c r="F14" s="48"/>
      <c r="G14" s="35"/>
      <c r="H14" s="22"/>
      <c r="I14" s="28"/>
      <c r="J14" s="28"/>
      <c r="K14" s="105"/>
      <c r="L14" s="106"/>
      <c r="M14" s="107"/>
      <c r="N14" s="105"/>
      <c r="O14" s="106"/>
      <c r="P14" s="107"/>
      <c r="Q14" s="105"/>
      <c r="R14" s="106"/>
      <c r="S14" s="107"/>
      <c r="T14" s="107"/>
      <c r="U14" s="106"/>
    </row>
    <row r="15" spans="1:21" ht="22.5" customHeight="1" hidden="1">
      <c r="A15" s="103"/>
      <c r="B15" s="104"/>
      <c r="C15" s="14"/>
      <c r="D15" s="35"/>
      <c r="E15" s="36"/>
      <c r="F15" s="48"/>
      <c r="G15" s="35"/>
      <c r="H15" s="22"/>
      <c r="I15" s="28"/>
      <c r="J15" s="28"/>
      <c r="K15" s="105"/>
      <c r="L15" s="106"/>
      <c r="M15" s="107"/>
      <c r="N15" s="105"/>
      <c r="O15" s="106"/>
      <c r="P15" s="107"/>
      <c r="Q15" s="105"/>
      <c r="R15" s="106"/>
      <c r="S15" s="107"/>
      <c r="T15" s="107"/>
      <c r="U15" s="106"/>
    </row>
    <row r="16" spans="1:21" ht="22.5" customHeight="1" hidden="1">
      <c r="A16" s="103"/>
      <c r="B16" s="104"/>
      <c r="C16" s="14"/>
      <c r="D16" s="35"/>
      <c r="E16" s="36"/>
      <c r="F16" s="48"/>
      <c r="G16" s="35"/>
      <c r="H16" s="22"/>
      <c r="I16" s="28"/>
      <c r="J16" s="28"/>
      <c r="K16" s="105"/>
      <c r="L16" s="106"/>
      <c r="M16" s="107"/>
      <c r="N16" s="105"/>
      <c r="O16" s="106"/>
      <c r="P16" s="107"/>
      <c r="Q16" s="105"/>
      <c r="R16" s="106"/>
      <c r="S16" s="107"/>
      <c r="T16" s="107"/>
      <c r="U16" s="106"/>
    </row>
    <row r="17" spans="1:21" ht="22.5" customHeight="1" hidden="1">
      <c r="A17" s="103"/>
      <c r="B17" s="104"/>
      <c r="C17" s="14"/>
      <c r="D17" s="35"/>
      <c r="E17" s="36"/>
      <c r="F17" s="48"/>
      <c r="G17" s="35"/>
      <c r="H17" s="22"/>
      <c r="I17" s="28"/>
      <c r="J17" s="28"/>
      <c r="K17" s="105"/>
      <c r="L17" s="106"/>
      <c r="M17" s="107"/>
      <c r="N17" s="105"/>
      <c r="O17" s="106"/>
      <c r="P17" s="107"/>
      <c r="Q17" s="105"/>
      <c r="R17" s="106"/>
      <c r="S17" s="107"/>
      <c r="T17" s="107"/>
      <c r="U17" s="106"/>
    </row>
    <row r="18" spans="1:21" ht="22.5" customHeight="1" hidden="1">
      <c r="A18" s="103"/>
      <c r="B18" s="104"/>
      <c r="C18" s="14"/>
      <c r="D18" s="35"/>
      <c r="E18" s="36"/>
      <c r="F18" s="48"/>
      <c r="G18" s="35"/>
      <c r="H18" s="22"/>
      <c r="I18" s="28"/>
      <c r="J18" s="28"/>
      <c r="K18" s="105"/>
      <c r="L18" s="106"/>
      <c r="M18" s="107"/>
      <c r="N18" s="105"/>
      <c r="O18" s="106"/>
      <c r="P18" s="107"/>
      <c r="Q18" s="105"/>
      <c r="R18" s="106"/>
      <c r="S18" s="107"/>
      <c r="T18" s="107"/>
      <c r="U18" s="106"/>
    </row>
    <row r="19" spans="1:21" ht="22.5" customHeight="1" hidden="1">
      <c r="A19" s="103"/>
      <c r="B19" s="104"/>
      <c r="C19" s="14"/>
      <c r="D19" s="29"/>
      <c r="E19" s="17"/>
      <c r="F19" s="30"/>
      <c r="G19" s="29"/>
      <c r="H19" s="17"/>
      <c r="I19" s="31"/>
      <c r="J19" s="31"/>
      <c r="K19" s="105"/>
      <c r="L19" s="106"/>
      <c r="M19" s="107"/>
      <c r="N19" s="105"/>
      <c r="O19" s="106"/>
      <c r="P19" s="107"/>
      <c r="Q19" s="105"/>
      <c r="R19" s="106"/>
      <c r="S19" s="107"/>
      <c r="T19" s="107"/>
      <c r="U19" s="106"/>
    </row>
    <row r="20" spans="1:21" ht="22.5" customHeight="1" hidden="1">
      <c r="A20" s="103"/>
      <c r="B20" s="104"/>
      <c r="C20" s="14"/>
      <c r="D20" s="18"/>
      <c r="E20" s="43"/>
      <c r="F20" s="20"/>
      <c r="G20" s="44"/>
      <c r="H20" s="45"/>
      <c r="I20" s="46"/>
      <c r="J20" s="23"/>
      <c r="K20" s="105"/>
      <c r="L20" s="106"/>
      <c r="M20" s="107"/>
      <c r="N20" s="105"/>
      <c r="O20" s="106"/>
      <c r="P20" s="107"/>
      <c r="Q20" s="105"/>
      <c r="R20" s="106"/>
      <c r="S20" s="107"/>
      <c r="T20" s="107"/>
      <c r="U20" s="106"/>
    </row>
    <row r="21" spans="1:21" ht="22.5" customHeight="1" hidden="1">
      <c r="A21" s="103"/>
      <c r="B21" s="104"/>
      <c r="C21" s="14"/>
      <c r="D21" s="16"/>
      <c r="E21" s="39"/>
      <c r="F21" s="40"/>
      <c r="G21" s="33"/>
      <c r="H21" s="32"/>
      <c r="I21" s="31"/>
      <c r="J21" s="112"/>
      <c r="K21" s="105"/>
      <c r="L21" s="106"/>
      <c r="M21" s="107"/>
      <c r="N21" s="105"/>
      <c r="O21" s="106"/>
      <c r="P21" s="107"/>
      <c r="Q21" s="105"/>
      <c r="R21" s="106"/>
      <c r="S21" s="107"/>
      <c r="T21" s="107"/>
      <c r="U21" s="106"/>
    </row>
    <row r="22" spans="1:21" ht="22.5" customHeight="1" hidden="1">
      <c r="A22" s="103"/>
      <c r="B22" s="104"/>
      <c r="C22" s="14"/>
      <c r="D22" s="41"/>
      <c r="E22" s="42"/>
      <c r="F22" s="49"/>
      <c r="G22" s="41"/>
      <c r="H22" s="42"/>
      <c r="I22" s="15"/>
      <c r="J22" s="15"/>
      <c r="K22" s="105"/>
      <c r="L22" s="106"/>
      <c r="M22" s="107"/>
      <c r="N22" s="105"/>
      <c r="O22" s="106"/>
      <c r="P22" s="107"/>
      <c r="Q22" s="105"/>
      <c r="R22" s="106"/>
      <c r="S22" s="107"/>
      <c r="T22" s="107"/>
      <c r="U22" s="106"/>
    </row>
    <row r="24" spans="4:15" ht="18" customHeight="1">
      <c r="D24" s="404" t="s">
        <v>80</v>
      </c>
      <c r="E24" s="404"/>
      <c r="F24" s="404"/>
      <c r="G24" s="404"/>
      <c r="J24" s="354" t="s">
        <v>98</v>
      </c>
      <c r="K24" s="354"/>
      <c r="L24" s="354"/>
      <c r="M24" s="354"/>
      <c r="N24" s="354"/>
      <c r="O24" s="354"/>
    </row>
    <row r="25" spans="4:7" ht="12.75">
      <c r="D25" s="405"/>
      <c r="E25" s="405"/>
      <c r="F25" s="405"/>
      <c r="G25" s="405"/>
    </row>
    <row r="26" spans="4:15" ht="18" customHeight="1">
      <c r="D26" s="404" t="s">
        <v>80</v>
      </c>
      <c r="E26" s="404"/>
      <c r="F26" s="404"/>
      <c r="G26" s="404"/>
      <c r="J26" s="354" t="s">
        <v>99</v>
      </c>
      <c r="K26" s="354"/>
      <c r="L26" s="354"/>
      <c r="M26" s="354"/>
      <c r="N26" s="354"/>
      <c r="O26" s="354"/>
    </row>
  </sheetData>
  <sheetProtection/>
  <mergeCells count="25">
    <mergeCell ref="Q8:S8"/>
    <mergeCell ref="H8:H9"/>
    <mergeCell ref="T8:T9"/>
    <mergeCell ref="U8:U9"/>
    <mergeCell ref="A6:H7"/>
    <mergeCell ref="S6:U7"/>
    <mergeCell ref="I8:I9"/>
    <mergeCell ref="J8:J9"/>
    <mergeCell ref="K8:M8"/>
    <mergeCell ref="N8:P8"/>
    <mergeCell ref="A8:A9"/>
    <mergeCell ref="B8:B9"/>
    <mergeCell ref="D8:D9"/>
    <mergeCell ref="E8:E9"/>
    <mergeCell ref="F8:F9"/>
    <mergeCell ref="G8:G9"/>
    <mergeCell ref="D26:G26"/>
    <mergeCell ref="J24:O24"/>
    <mergeCell ref="J26:O26"/>
    <mergeCell ref="A1:V1"/>
    <mergeCell ref="A2:V2"/>
    <mergeCell ref="A3:V3"/>
    <mergeCell ref="A4:V4"/>
    <mergeCell ref="A5:V5"/>
    <mergeCell ref="D24:G2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view="pageBreakPreview" zoomScale="77" zoomScaleNormal="66" zoomScaleSheetLayoutView="77" zoomScalePageLayoutView="0" workbookViewId="0" topLeftCell="A2">
      <selection activeCell="D33" sqref="D33:G33"/>
    </sheetView>
  </sheetViews>
  <sheetFormatPr defaultColWidth="10.66015625" defaultRowHeight="5.25" customHeight="1"/>
  <cols>
    <col min="1" max="1" width="8.33203125" style="119" customWidth="1"/>
    <col min="2" max="2" width="10.66015625" style="119" hidden="1" customWidth="1"/>
    <col min="3" max="3" width="8" style="119" hidden="1" customWidth="1"/>
    <col min="4" max="4" width="23.83203125" style="119" customWidth="1"/>
    <col min="5" max="5" width="0" style="119" hidden="1" customWidth="1"/>
    <col min="6" max="6" width="8" style="119" customWidth="1"/>
    <col min="7" max="7" width="55.33203125" style="119" customWidth="1"/>
    <col min="8" max="8" width="12.66015625" style="119" hidden="1" customWidth="1"/>
    <col min="9" max="9" width="9" style="119" hidden="1" customWidth="1"/>
    <col min="10" max="10" width="33.33203125" style="119" customWidth="1"/>
    <col min="11" max="11" width="10" style="120" customWidth="1"/>
    <col min="12" max="12" width="13.33203125" style="121" customWidth="1"/>
    <col min="13" max="13" width="5" style="119" customWidth="1"/>
    <col min="14" max="14" width="10" style="120" customWidth="1"/>
    <col min="15" max="15" width="13.5" style="121" customWidth="1"/>
    <col min="16" max="16" width="5" style="119" customWidth="1"/>
    <col min="17" max="17" width="11.16015625" style="120" customWidth="1"/>
    <col min="18" max="18" width="13.33203125" style="121" customWidth="1"/>
    <col min="19" max="19" width="5" style="119" customWidth="1"/>
    <col min="20" max="20" width="5.66015625" style="119" customWidth="1"/>
    <col min="21" max="21" width="11.66015625" style="119" customWidth="1"/>
    <col min="22" max="22" width="8.33203125" style="122" hidden="1" customWidth="1"/>
    <col min="23" max="23" width="13.33203125" style="121" customWidth="1"/>
    <col min="24" max="24" width="8.33203125" style="119" hidden="1" customWidth="1"/>
    <col min="25" max="16384" width="10.66015625" style="119" customWidth="1"/>
  </cols>
  <sheetData>
    <row r="1" spans="1:37" s="85" customFormat="1" ht="16.5" customHeight="1" hidden="1">
      <c r="A1" s="82" t="s">
        <v>9</v>
      </c>
      <c r="B1" s="82"/>
      <c r="C1" s="82"/>
      <c r="D1" s="83"/>
      <c r="E1" s="82" t="s">
        <v>10</v>
      </c>
      <c r="F1" s="84"/>
      <c r="G1" s="83"/>
      <c r="H1" s="82" t="s">
        <v>11</v>
      </c>
      <c r="J1" s="83"/>
      <c r="K1" s="86"/>
      <c r="L1" s="87" t="s">
        <v>12</v>
      </c>
      <c r="M1" s="88"/>
      <c r="N1" s="86"/>
      <c r="O1" s="87" t="s">
        <v>13</v>
      </c>
      <c r="P1" s="88"/>
      <c r="Q1" s="86"/>
      <c r="R1" s="87" t="s">
        <v>14</v>
      </c>
      <c r="S1" s="88"/>
      <c r="T1" s="88"/>
      <c r="U1" s="88"/>
      <c r="V1" s="89"/>
      <c r="W1" s="90" t="s">
        <v>15</v>
      </c>
      <c r="X1" s="91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K1" s="92"/>
    </row>
    <row r="2" spans="1:24" s="93" customFormat="1" ht="39" customHeight="1">
      <c r="A2" s="355" t="s">
        <v>41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</row>
    <row r="3" spans="1:24" s="93" customFormat="1" ht="41.25" customHeight="1" hidden="1">
      <c r="A3" s="378" t="s">
        <v>16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</row>
    <row r="4" spans="1:24" s="94" customFormat="1" ht="26.25" customHeight="1" hidden="1">
      <c r="A4" s="357" t="s">
        <v>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</row>
    <row r="5" spans="1:24" s="93" customFormat="1" ht="27.75" customHeight="1">
      <c r="A5" s="358" t="s">
        <v>17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24" s="95" customFormat="1" ht="30" customHeight="1">
      <c r="A6" s="359" t="s">
        <v>8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</row>
    <row r="7" spans="1:25" s="97" customFormat="1" ht="33" customHeight="1">
      <c r="A7" s="361" t="s">
        <v>101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96"/>
    </row>
    <row r="8" spans="1:25" s="93" customFormat="1" ht="21" customHeight="1">
      <c r="A8" s="375" t="s">
        <v>42</v>
      </c>
      <c r="B8" s="375"/>
      <c r="C8" s="375"/>
      <c r="D8" s="375"/>
      <c r="E8" s="375"/>
      <c r="F8" s="375"/>
      <c r="G8" s="375"/>
      <c r="H8" s="67"/>
      <c r="I8" s="67"/>
      <c r="J8" s="67"/>
      <c r="K8" s="68"/>
      <c r="L8" s="68"/>
      <c r="M8" s="68"/>
      <c r="N8" s="68"/>
      <c r="O8" s="68"/>
      <c r="P8" s="68"/>
      <c r="Q8" s="68"/>
      <c r="R8" s="68"/>
      <c r="S8" s="376" t="s">
        <v>43</v>
      </c>
      <c r="T8" s="376"/>
      <c r="U8" s="376"/>
      <c r="V8" s="376"/>
      <c r="W8" s="376"/>
      <c r="X8" s="376"/>
      <c r="Y8" s="98"/>
    </row>
    <row r="9" spans="1:24" s="100" customFormat="1" ht="18.75" customHeight="1">
      <c r="A9" s="362" t="s">
        <v>19</v>
      </c>
      <c r="B9" s="362" t="s">
        <v>7</v>
      </c>
      <c r="C9" s="99"/>
      <c r="D9" s="363" t="s">
        <v>20</v>
      </c>
      <c r="E9" s="364"/>
      <c r="F9" s="364" t="s">
        <v>0</v>
      </c>
      <c r="G9" s="363" t="s">
        <v>21</v>
      </c>
      <c r="H9" s="366" t="s">
        <v>1</v>
      </c>
      <c r="I9" s="366" t="s">
        <v>2</v>
      </c>
      <c r="J9" s="363" t="s">
        <v>3</v>
      </c>
      <c r="K9" s="365" t="s">
        <v>86</v>
      </c>
      <c r="L9" s="365"/>
      <c r="M9" s="365"/>
      <c r="N9" s="371" t="s">
        <v>22</v>
      </c>
      <c r="O9" s="371"/>
      <c r="P9" s="371"/>
      <c r="Q9" s="365" t="s">
        <v>85</v>
      </c>
      <c r="R9" s="365"/>
      <c r="S9" s="365"/>
      <c r="T9" s="374" t="s">
        <v>23</v>
      </c>
      <c r="U9" s="374" t="s">
        <v>24</v>
      </c>
      <c r="V9" s="373" t="s">
        <v>25</v>
      </c>
      <c r="W9" s="368" t="s">
        <v>26</v>
      </c>
      <c r="X9" s="374" t="s">
        <v>27</v>
      </c>
    </row>
    <row r="10" spans="1:24" s="100" customFormat="1" ht="48" customHeight="1">
      <c r="A10" s="362"/>
      <c r="B10" s="362"/>
      <c r="C10" s="99"/>
      <c r="D10" s="363"/>
      <c r="E10" s="364"/>
      <c r="F10" s="364"/>
      <c r="G10" s="363"/>
      <c r="H10" s="366"/>
      <c r="I10" s="366"/>
      <c r="J10" s="363"/>
      <c r="K10" s="99" t="s">
        <v>28</v>
      </c>
      <c r="L10" s="101" t="s">
        <v>29</v>
      </c>
      <c r="M10" s="102" t="s">
        <v>30</v>
      </c>
      <c r="N10" s="99" t="s">
        <v>28</v>
      </c>
      <c r="O10" s="101" t="s">
        <v>29</v>
      </c>
      <c r="P10" s="102" t="s">
        <v>30</v>
      </c>
      <c r="Q10" s="99" t="s">
        <v>28</v>
      </c>
      <c r="R10" s="101" t="s">
        <v>29</v>
      </c>
      <c r="S10" s="102" t="s">
        <v>30</v>
      </c>
      <c r="T10" s="374"/>
      <c r="U10" s="374"/>
      <c r="V10" s="373"/>
      <c r="W10" s="368"/>
      <c r="X10" s="374"/>
    </row>
    <row r="11" spans="1:37" s="100" customFormat="1" ht="30.75" customHeight="1">
      <c r="A11" s="298">
        <v>1</v>
      </c>
      <c r="B11" s="299"/>
      <c r="C11" s="300"/>
      <c r="D11" s="291" t="s">
        <v>46</v>
      </c>
      <c r="E11" s="301"/>
      <c r="F11" s="302" t="s">
        <v>5</v>
      </c>
      <c r="G11" s="303" t="s">
        <v>52</v>
      </c>
      <c r="H11" s="304"/>
      <c r="I11" s="305"/>
      <c r="J11" s="266" t="s">
        <v>50</v>
      </c>
      <c r="K11" s="306">
        <v>222</v>
      </c>
      <c r="L11" s="307">
        <f>K11/3.4</f>
        <v>65.29411764705883</v>
      </c>
      <c r="M11" s="308">
        <v>1</v>
      </c>
      <c r="N11" s="306">
        <v>218.5</v>
      </c>
      <c r="O11" s="307">
        <f>N11/3.4</f>
        <v>64.26470588235294</v>
      </c>
      <c r="P11" s="308">
        <v>1</v>
      </c>
      <c r="Q11" s="306">
        <v>218.5</v>
      </c>
      <c r="R11" s="307">
        <f>Q11/3.4</f>
        <v>64.26470588235294</v>
      </c>
      <c r="S11" s="308">
        <v>1</v>
      </c>
      <c r="T11" s="308"/>
      <c r="U11" s="309">
        <f>K11+N11+Q11</f>
        <v>659</v>
      </c>
      <c r="V11" s="267"/>
      <c r="W11" s="307">
        <f>U11/10.2</f>
        <v>64.6078431372549</v>
      </c>
      <c r="X11" s="110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</row>
    <row r="12" spans="1:37" s="100" customFormat="1" ht="30.75" customHeight="1">
      <c r="A12" s="208">
        <v>2</v>
      </c>
      <c r="B12" s="310"/>
      <c r="C12" s="311"/>
      <c r="D12" s="206" t="s">
        <v>51</v>
      </c>
      <c r="E12" s="312"/>
      <c r="F12" s="313">
        <v>2</v>
      </c>
      <c r="G12" s="314" t="s">
        <v>49</v>
      </c>
      <c r="H12" s="315"/>
      <c r="I12" s="316"/>
      <c r="J12" s="238" t="s">
        <v>50</v>
      </c>
      <c r="K12" s="232">
        <v>194</v>
      </c>
      <c r="L12" s="317">
        <f>K12/3.4</f>
        <v>57.05882352941177</v>
      </c>
      <c r="M12" s="233">
        <v>2</v>
      </c>
      <c r="N12" s="232">
        <v>188.5</v>
      </c>
      <c r="O12" s="317">
        <f>N12/3.4</f>
        <v>55.44117647058824</v>
      </c>
      <c r="P12" s="233">
        <v>2</v>
      </c>
      <c r="Q12" s="232">
        <v>189</v>
      </c>
      <c r="R12" s="317">
        <f>Q12/3.4</f>
        <v>55.588235294117645</v>
      </c>
      <c r="S12" s="233">
        <v>2</v>
      </c>
      <c r="T12" s="233"/>
      <c r="U12" s="318">
        <f>K12+N12+Q12</f>
        <v>571.5</v>
      </c>
      <c r="V12" s="109"/>
      <c r="W12" s="317">
        <f>U12/10.2</f>
        <v>56.029411764705884</v>
      </c>
      <c r="X12" s="110" t="s">
        <v>5</v>
      </c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</row>
    <row r="13" spans="1:37" s="100" customFormat="1" ht="30.75" customHeight="1">
      <c r="A13" s="281"/>
      <c r="B13" s="282"/>
      <c r="C13" s="283"/>
      <c r="D13" s="292"/>
      <c r="E13" s="293"/>
      <c r="F13" s="294"/>
      <c r="G13" s="292"/>
      <c r="H13" s="284"/>
      <c r="I13" s="285"/>
      <c r="J13" s="285"/>
      <c r="K13" s="286"/>
      <c r="L13" s="287"/>
      <c r="M13" s="288"/>
      <c r="N13" s="286"/>
      <c r="O13" s="287"/>
      <c r="P13" s="288"/>
      <c r="Q13" s="286"/>
      <c r="R13" s="287"/>
      <c r="S13" s="288"/>
      <c r="T13" s="288"/>
      <c r="U13" s="289"/>
      <c r="V13" s="290"/>
      <c r="W13" s="287"/>
      <c r="X13" s="265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</row>
    <row r="14" spans="1:37" s="100" customFormat="1" ht="30.75" customHeight="1" hidden="1">
      <c r="A14" s="268"/>
      <c r="B14" s="269"/>
      <c r="C14" s="270"/>
      <c r="D14" s="271"/>
      <c r="E14" s="272"/>
      <c r="F14" s="273"/>
      <c r="G14" s="271"/>
      <c r="H14" s="274"/>
      <c r="I14" s="275"/>
      <c r="J14" s="275"/>
      <c r="K14" s="276"/>
      <c r="L14" s="277"/>
      <c r="M14" s="278"/>
      <c r="N14" s="276"/>
      <c r="O14" s="277"/>
      <c r="P14" s="278"/>
      <c r="Q14" s="276"/>
      <c r="R14" s="277"/>
      <c r="S14" s="278"/>
      <c r="T14" s="278"/>
      <c r="U14" s="279"/>
      <c r="V14" s="280"/>
      <c r="W14" s="277"/>
      <c r="X14" s="110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</row>
    <row r="15" spans="1:37" s="100" customFormat="1" ht="30.75" customHeight="1" hidden="1">
      <c r="A15" s="103"/>
      <c r="B15" s="104"/>
      <c r="C15" s="14"/>
      <c r="D15" s="35"/>
      <c r="E15" s="36"/>
      <c r="F15" s="48"/>
      <c r="G15" s="35"/>
      <c r="H15" s="22"/>
      <c r="I15" s="28"/>
      <c r="J15" s="28"/>
      <c r="K15" s="105"/>
      <c r="L15" s="106"/>
      <c r="M15" s="107"/>
      <c r="N15" s="105"/>
      <c r="O15" s="106"/>
      <c r="P15" s="107"/>
      <c r="Q15" s="105"/>
      <c r="R15" s="106"/>
      <c r="S15" s="107"/>
      <c r="T15" s="107"/>
      <c r="U15" s="108"/>
      <c r="V15" s="109"/>
      <c r="W15" s="106"/>
      <c r="X15" s="110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</row>
    <row r="16" spans="1:37" s="100" customFormat="1" ht="30.75" customHeight="1" hidden="1">
      <c r="A16" s="103"/>
      <c r="B16" s="104"/>
      <c r="C16" s="14"/>
      <c r="D16" s="35"/>
      <c r="E16" s="36"/>
      <c r="F16" s="48"/>
      <c r="G16" s="35"/>
      <c r="H16" s="22"/>
      <c r="I16" s="28"/>
      <c r="J16" s="28"/>
      <c r="K16" s="105"/>
      <c r="L16" s="106"/>
      <c r="M16" s="107"/>
      <c r="N16" s="105"/>
      <c r="O16" s="106"/>
      <c r="P16" s="107"/>
      <c r="Q16" s="105"/>
      <c r="R16" s="106"/>
      <c r="S16" s="107"/>
      <c r="T16" s="107"/>
      <c r="U16" s="108"/>
      <c r="V16" s="109"/>
      <c r="W16" s="106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</row>
    <row r="17" spans="1:37" s="100" customFormat="1" ht="30.75" customHeight="1" hidden="1">
      <c r="A17" s="103"/>
      <c r="B17" s="104"/>
      <c r="C17" s="14"/>
      <c r="D17" s="35"/>
      <c r="E17" s="36"/>
      <c r="F17" s="48"/>
      <c r="G17" s="35"/>
      <c r="H17" s="22"/>
      <c r="I17" s="28"/>
      <c r="J17" s="28"/>
      <c r="K17" s="105"/>
      <c r="L17" s="106"/>
      <c r="M17" s="107"/>
      <c r="N17" s="105"/>
      <c r="O17" s="106"/>
      <c r="P17" s="107"/>
      <c r="Q17" s="105"/>
      <c r="R17" s="106"/>
      <c r="S17" s="107"/>
      <c r="T17" s="107"/>
      <c r="U17" s="108"/>
      <c r="V17" s="109"/>
      <c r="W17" s="106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</row>
    <row r="18" spans="1:37" s="100" customFormat="1" ht="30.75" customHeight="1" hidden="1">
      <c r="A18" s="103"/>
      <c r="B18" s="104"/>
      <c r="C18" s="14"/>
      <c r="D18" s="35"/>
      <c r="E18" s="36"/>
      <c r="F18" s="48"/>
      <c r="G18" s="35"/>
      <c r="H18" s="22"/>
      <c r="I18" s="28"/>
      <c r="J18" s="28"/>
      <c r="K18" s="105"/>
      <c r="L18" s="106"/>
      <c r="M18" s="107"/>
      <c r="N18" s="105"/>
      <c r="O18" s="106"/>
      <c r="P18" s="107"/>
      <c r="Q18" s="105"/>
      <c r="R18" s="106"/>
      <c r="S18" s="107"/>
      <c r="T18" s="107"/>
      <c r="U18" s="108"/>
      <c r="V18" s="109"/>
      <c r="W18" s="106"/>
      <c r="X18" s="110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</row>
    <row r="19" spans="1:37" s="100" customFormat="1" ht="30.75" customHeight="1" hidden="1">
      <c r="A19" s="103"/>
      <c r="B19" s="104"/>
      <c r="C19" s="14"/>
      <c r="D19" s="35"/>
      <c r="E19" s="36"/>
      <c r="F19" s="48"/>
      <c r="G19" s="35"/>
      <c r="H19" s="22"/>
      <c r="I19" s="28"/>
      <c r="J19" s="28"/>
      <c r="K19" s="105"/>
      <c r="L19" s="106"/>
      <c r="M19" s="107"/>
      <c r="N19" s="105"/>
      <c r="O19" s="106"/>
      <c r="P19" s="107"/>
      <c r="Q19" s="105"/>
      <c r="R19" s="106"/>
      <c r="S19" s="107"/>
      <c r="T19" s="107"/>
      <c r="U19" s="108"/>
      <c r="V19" s="109"/>
      <c r="W19" s="106"/>
      <c r="X19" s="110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</row>
    <row r="20" spans="1:37" s="100" customFormat="1" ht="30.75" customHeight="1" hidden="1">
      <c r="A20" s="103"/>
      <c r="B20" s="104"/>
      <c r="C20" s="14"/>
      <c r="D20" s="35"/>
      <c r="E20" s="36"/>
      <c r="F20" s="48"/>
      <c r="G20" s="35"/>
      <c r="H20" s="22"/>
      <c r="I20" s="28"/>
      <c r="J20" s="28"/>
      <c r="K20" s="105"/>
      <c r="L20" s="106"/>
      <c r="M20" s="107"/>
      <c r="N20" s="105"/>
      <c r="O20" s="106"/>
      <c r="P20" s="107"/>
      <c r="Q20" s="105"/>
      <c r="R20" s="106"/>
      <c r="S20" s="107"/>
      <c r="T20" s="107"/>
      <c r="U20" s="108"/>
      <c r="V20" s="109"/>
      <c r="W20" s="106"/>
      <c r="X20" s="110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</row>
    <row r="21" spans="1:37" s="100" customFormat="1" ht="30.75" customHeight="1" hidden="1">
      <c r="A21" s="103"/>
      <c r="B21" s="104"/>
      <c r="C21" s="14"/>
      <c r="D21" s="29"/>
      <c r="E21" s="17"/>
      <c r="F21" s="30"/>
      <c r="G21" s="29"/>
      <c r="H21" s="17"/>
      <c r="I21" s="31"/>
      <c r="J21" s="31"/>
      <c r="K21" s="105"/>
      <c r="L21" s="106"/>
      <c r="M21" s="107"/>
      <c r="N21" s="105"/>
      <c r="O21" s="106"/>
      <c r="P21" s="107"/>
      <c r="Q21" s="105"/>
      <c r="R21" s="106"/>
      <c r="S21" s="107"/>
      <c r="T21" s="107"/>
      <c r="U21" s="108"/>
      <c r="V21" s="109"/>
      <c r="W21" s="106"/>
      <c r="X21" s="110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</row>
    <row r="22" spans="1:37" s="100" customFormat="1" ht="30.75" customHeight="1" hidden="1">
      <c r="A22" s="103"/>
      <c r="B22" s="104"/>
      <c r="C22" s="14"/>
      <c r="D22" s="18"/>
      <c r="E22" s="43"/>
      <c r="F22" s="20"/>
      <c r="G22" s="44"/>
      <c r="H22" s="45"/>
      <c r="I22" s="46"/>
      <c r="J22" s="23"/>
      <c r="K22" s="105"/>
      <c r="L22" s="106"/>
      <c r="M22" s="107"/>
      <c r="N22" s="105"/>
      <c r="O22" s="106"/>
      <c r="P22" s="107"/>
      <c r="Q22" s="105"/>
      <c r="R22" s="106"/>
      <c r="S22" s="107"/>
      <c r="T22" s="107"/>
      <c r="U22" s="108"/>
      <c r="V22" s="109"/>
      <c r="W22" s="106"/>
      <c r="X22" s="110" t="s">
        <v>5</v>
      </c>
      <c r="Y22" s="111"/>
      <c r="AD22" s="111"/>
      <c r="AE22" s="111"/>
      <c r="AF22" s="111"/>
      <c r="AG22" s="111"/>
      <c r="AH22" s="111"/>
      <c r="AI22" s="111"/>
      <c r="AJ22" s="111"/>
      <c r="AK22" s="111"/>
    </row>
    <row r="23" spans="1:37" s="100" customFormat="1" ht="30.75" customHeight="1" hidden="1">
      <c r="A23" s="103"/>
      <c r="B23" s="104"/>
      <c r="C23" s="14"/>
      <c r="D23" s="16"/>
      <c r="E23" s="39"/>
      <c r="F23" s="40"/>
      <c r="G23" s="33"/>
      <c r="H23" s="32"/>
      <c r="I23" s="31"/>
      <c r="J23" s="112"/>
      <c r="K23" s="105"/>
      <c r="L23" s="106"/>
      <c r="M23" s="107"/>
      <c r="N23" s="105"/>
      <c r="O23" s="106"/>
      <c r="P23" s="107"/>
      <c r="Q23" s="105"/>
      <c r="R23" s="106"/>
      <c r="S23" s="107"/>
      <c r="T23" s="107"/>
      <c r="U23" s="108"/>
      <c r="V23" s="109"/>
      <c r="W23" s="106"/>
      <c r="X23" s="110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</row>
    <row r="24" spans="1:37" s="100" customFormat="1" ht="30.75" customHeight="1" hidden="1">
      <c r="A24" s="103"/>
      <c r="B24" s="104"/>
      <c r="C24" s="14"/>
      <c r="D24" s="41"/>
      <c r="E24" s="42"/>
      <c r="F24" s="49"/>
      <c r="G24" s="41"/>
      <c r="H24" s="42"/>
      <c r="I24" s="15"/>
      <c r="J24" s="15"/>
      <c r="K24" s="105"/>
      <c r="L24" s="106"/>
      <c r="M24" s="107"/>
      <c r="N24" s="105"/>
      <c r="O24" s="106"/>
      <c r="P24" s="107"/>
      <c r="Q24" s="105"/>
      <c r="R24" s="106"/>
      <c r="S24" s="107"/>
      <c r="T24" s="107"/>
      <c r="U24" s="108"/>
      <c r="V24" s="109"/>
      <c r="W24" s="106"/>
      <c r="X24" s="110" t="s">
        <v>4</v>
      </c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</row>
    <row r="25" spans="1:37" s="100" customFormat="1" ht="30.75" customHeight="1" hidden="1">
      <c r="A25" s="103"/>
      <c r="B25" s="104"/>
      <c r="C25" s="14"/>
      <c r="D25" s="50"/>
      <c r="E25" s="38"/>
      <c r="F25" s="38"/>
      <c r="G25" s="41"/>
      <c r="H25" s="42"/>
      <c r="I25" s="15"/>
      <c r="J25" s="15"/>
      <c r="K25" s="105"/>
      <c r="L25" s="106"/>
      <c r="M25" s="107"/>
      <c r="N25" s="105"/>
      <c r="O25" s="106"/>
      <c r="P25" s="107"/>
      <c r="Q25" s="105"/>
      <c r="R25" s="106"/>
      <c r="S25" s="107"/>
      <c r="T25" s="107"/>
      <c r="U25" s="108"/>
      <c r="V25" s="109"/>
      <c r="W25" s="106"/>
      <c r="X25" s="110" t="s">
        <v>5</v>
      </c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</row>
    <row r="26" spans="1:37" s="100" customFormat="1" ht="30.75" customHeight="1" hidden="1">
      <c r="A26" s="103"/>
      <c r="B26" s="104"/>
      <c r="C26" s="14"/>
      <c r="D26" s="18"/>
      <c r="E26" s="19"/>
      <c r="F26" s="23"/>
      <c r="G26" s="21"/>
      <c r="H26" s="22"/>
      <c r="I26" s="23"/>
      <c r="J26" s="34"/>
      <c r="K26" s="105"/>
      <c r="L26" s="106"/>
      <c r="M26" s="107"/>
      <c r="N26" s="105"/>
      <c r="O26" s="106"/>
      <c r="P26" s="107"/>
      <c r="Q26" s="105"/>
      <c r="R26" s="106"/>
      <c r="S26" s="107"/>
      <c r="T26" s="107"/>
      <c r="U26" s="108"/>
      <c r="V26" s="109"/>
      <c r="W26" s="106"/>
      <c r="X26" s="110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</row>
    <row r="27" spans="1:37" s="100" customFormat="1" ht="30.75" customHeight="1" hidden="1">
      <c r="A27" s="103"/>
      <c r="B27" s="104"/>
      <c r="C27" s="14"/>
      <c r="D27" s="18"/>
      <c r="E27" s="24"/>
      <c r="F27" s="23"/>
      <c r="G27" s="21"/>
      <c r="H27" s="26"/>
      <c r="I27" s="27"/>
      <c r="J27" s="15"/>
      <c r="K27" s="105"/>
      <c r="L27" s="106"/>
      <c r="M27" s="107"/>
      <c r="N27" s="105"/>
      <c r="O27" s="106"/>
      <c r="P27" s="107"/>
      <c r="Q27" s="105"/>
      <c r="R27" s="106"/>
      <c r="S27" s="107"/>
      <c r="T27" s="107"/>
      <c r="U27" s="108"/>
      <c r="V27" s="109"/>
      <c r="W27" s="106"/>
      <c r="X27" s="110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</row>
    <row r="28" spans="1:37" s="100" customFormat="1" ht="30.75" customHeight="1" hidden="1">
      <c r="A28" s="103"/>
      <c r="B28" s="104"/>
      <c r="C28" s="14"/>
      <c r="D28" s="47"/>
      <c r="E28" s="43"/>
      <c r="F28" s="48"/>
      <c r="G28" s="21"/>
      <c r="H28" s="43"/>
      <c r="I28" s="15"/>
      <c r="J28" s="15"/>
      <c r="K28" s="105"/>
      <c r="L28" s="106"/>
      <c r="M28" s="107"/>
      <c r="N28" s="105"/>
      <c r="O28" s="106"/>
      <c r="P28" s="107"/>
      <c r="Q28" s="105"/>
      <c r="R28" s="106"/>
      <c r="S28" s="107"/>
      <c r="T28" s="107"/>
      <c r="U28" s="108"/>
      <c r="V28" s="109"/>
      <c r="W28" s="106"/>
      <c r="X28" s="110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</row>
    <row r="29" spans="1:37" s="100" customFormat="1" ht="30.75" customHeight="1" hidden="1">
      <c r="A29" s="103"/>
      <c r="B29" s="104"/>
      <c r="C29" s="14"/>
      <c r="D29" s="18"/>
      <c r="E29" s="24"/>
      <c r="F29" s="20"/>
      <c r="G29" s="21"/>
      <c r="H29" s="22"/>
      <c r="I29" s="23"/>
      <c r="J29" s="28"/>
      <c r="K29" s="105"/>
      <c r="L29" s="106"/>
      <c r="M29" s="107"/>
      <c r="N29" s="105"/>
      <c r="O29" s="106"/>
      <c r="P29" s="107"/>
      <c r="Q29" s="105"/>
      <c r="R29" s="106"/>
      <c r="S29" s="107"/>
      <c r="T29" s="107"/>
      <c r="U29" s="108"/>
      <c r="V29" s="109"/>
      <c r="W29" s="106"/>
      <c r="X29" s="110" t="s">
        <v>5</v>
      </c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</row>
    <row r="30" spans="1:37" s="100" customFormat="1" ht="30.75" customHeight="1" hidden="1">
      <c r="A30" s="103"/>
      <c r="B30" s="104"/>
      <c r="C30" s="14"/>
      <c r="D30" s="18"/>
      <c r="E30" s="24"/>
      <c r="F30" s="20"/>
      <c r="G30" s="25"/>
      <c r="H30" s="26"/>
      <c r="I30" s="27"/>
      <c r="J30" s="28"/>
      <c r="K30" s="105"/>
      <c r="L30" s="106"/>
      <c r="M30" s="107"/>
      <c r="N30" s="105"/>
      <c r="O30" s="106"/>
      <c r="P30" s="107"/>
      <c r="Q30" s="105"/>
      <c r="R30" s="106"/>
      <c r="S30" s="107"/>
      <c r="T30" s="107"/>
      <c r="U30" s="108"/>
      <c r="V30" s="109"/>
      <c r="W30" s="106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</row>
    <row r="31" spans="1:37" s="100" customFormat="1" ht="30.75" customHeight="1" hidden="1">
      <c r="A31" s="103"/>
      <c r="B31" s="104"/>
      <c r="C31" s="14"/>
      <c r="D31" s="35"/>
      <c r="E31" s="36"/>
      <c r="F31" s="20"/>
      <c r="G31" s="21"/>
      <c r="H31" s="37"/>
      <c r="I31" s="38"/>
      <c r="J31" s="28"/>
      <c r="K31" s="105"/>
      <c r="L31" s="106"/>
      <c r="M31" s="107"/>
      <c r="N31" s="105"/>
      <c r="O31" s="106"/>
      <c r="P31" s="107"/>
      <c r="Q31" s="105"/>
      <c r="R31" s="106"/>
      <c r="S31" s="107"/>
      <c r="T31" s="107"/>
      <c r="U31" s="108"/>
      <c r="V31" s="109"/>
      <c r="W31" s="106"/>
      <c r="X31" s="110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</row>
    <row r="32" spans="1:37" s="100" customFormat="1" ht="30.75" customHeight="1" hidden="1">
      <c r="A32" s="103"/>
      <c r="B32" s="104"/>
      <c r="C32" s="14"/>
      <c r="D32" s="295"/>
      <c r="E32" s="296"/>
      <c r="F32" s="297"/>
      <c r="G32" s="295"/>
      <c r="H32" s="17"/>
      <c r="I32" s="31"/>
      <c r="J32" s="15"/>
      <c r="K32" s="105"/>
      <c r="L32" s="106"/>
      <c r="M32" s="107"/>
      <c r="N32" s="105"/>
      <c r="O32" s="106"/>
      <c r="P32" s="107"/>
      <c r="Q32" s="105"/>
      <c r="R32" s="106"/>
      <c r="S32" s="107"/>
      <c r="T32" s="107"/>
      <c r="U32" s="108"/>
      <c r="V32" s="109"/>
      <c r="W32" s="106"/>
      <c r="X32" s="110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</row>
    <row r="33" spans="3:29" s="113" customFormat="1" ht="42.75" customHeight="1">
      <c r="C33" s="114" t="s">
        <v>33</v>
      </c>
      <c r="D33" s="402" t="s">
        <v>33</v>
      </c>
      <c r="E33" s="402"/>
      <c r="F33" s="402"/>
      <c r="G33" s="402"/>
      <c r="H33" s="114"/>
      <c r="I33" s="114" t="s">
        <v>34</v>
      </c>
      <c r="J33" s="372" t="s">
        <v>98</v>
      </c>
      <c r="K33" s="372"/>
      <c r="L33" s="372"/>
      <c r="M33" s="372"/>
      <c r="N33" s="372"/>
      <c r="P33" s="116"/>
      <c r="R33" s="115"/>
      <c r="S33" s="115"/>
      <c r="T33" s="116"/>
      <c r="Y33" s="117"/>
      <c r="AC33" s="118"/>
    </row>
    <row r="34" spans="3:22" s="113" customFormat="1" ht="43.5" customHeight="1">
      <c r="C34" s="114" t="s">
        <v>32</v>
      </c>
      <c r="D34" s="403" t="s">
        <v>32</v>
      </c>
      <c r="E34" s="403"/>
      <c r="F34" s="403"/>
      <c r="G34" s="403"/>
      <c r="H34" s="114"/>
      <c r="I34" s="114" t="s">
        <v>35</v>
      </c>
      <c r="J34" s="372" t="s">
        <v>99</v>
      </c>
      <c r="K34" s="372"/>
      <c r="L34" s="372"/>
      <c r="M34" s="372"/>
      <c r="N34" s="372"/>
      <c r="P34" s="115"/>
      <c r="Q34" s="117"/>
      <c r="V34" s="117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9">
    <mergeCell ref="A8:G8"/>
    <mergeCell ref="S8:X8"/>
    <mergeCell ref="A2:X2"/>
    <mergeCell ref="A3:X3"/>
    <mergeCell ref="A4:X4"/>
    <mergeCell ref="A5:X5"/>
    <mergeCell ref="A6:X6"/>
    <mergeCell ref="A7:X7"/>
    <mergeCell ref="A9:A10"/>
    <mergeCell ref="B9:B10"/>
    <mergeCell ref="D9:D10"/>
    <mergeCell ref="E9:E10"/>
    <mergeCell ref="F9:F10"/>
    <mergeCell ref="G9:G10"/>
    <mergeCell ref="V9:V10"/>
    <mergeCell ref="W9:W10"/>
    <mergeCell ref="X9:X10"/>
    <mergeCell ref="J9:J10"/>
    <mergeCell ref="K9:M9"/>
    <mergeCell ref="N9:P9"/>
    <mergeCell ref="Q9:S9"/>
    <mergeCell ref="U9:U10"/>
    <mergeCell ref="T9:T10"/>
    <mergeCell ref="J33:N33"/>
    <mergeCell ref="J34:N34"/>
    <mergeCell ref="H9:H10"/>
    <mergeCell ref="D33:G33"/>
    <mergeCell ref="D34:G34"/>
    <mergeCell ref="I9:I10"/>
  </mergeCells>
  <printOptions/>
  <pageMargins left="0.1968503937007874" right="0.15748031496062992" top="0.2755905511811024" bottom="0.19" header="0.31496062992125984" footer="0.33"/>
  <pageSetup fitToHeight="0" fitToWidth="1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view="pageBreakPreview" zoomScale="79" zoomScaleNormal="66" zoomScaleSheetLayoutView="79" zoomScalePageLayoutView="0" workbookViewId="0" topLeftCell="A8">
      <selection activeCell="D34" sqref="D34:G35"/>
    </sheetView>
  </sheetViews>
  <sheetFormatPr defaultColWidth="10.66015625" defaultRowHeight="5.25" customHeight="1"/>
  <cols>
    <col min="1" max="1" width="4.5" style="78" customWidth="1"/>
    <col min="2" max="2" width="5.66015625" style="78" customWidth="1"/>
    <col min="3" max="3" width="11.33203125" style="78" hidden="1" customWidth="1"/>
    <col min="4" max="4" width="26.33203125" style="78" customWidth="1"/>
    <col min="5" max="5" width="1.83203125" style="78" hidden="1" customWidth="1"/>
    <col min="6" max="6" width="6.33203125" style="78" customWidth="1"/>
    <col min="7" max="7" width="57.16015625" style="78" customWidth="1"/>
    <col min="8" max="8" width="12.66015625" style="78" hidden="1" customWidth="1"/>
    <col min="9" max="9" width="2.16015625" style="78" hidden="1" customWidth="1"/>
    <col min="10" max="10" width="21.33203125" style="78" customWidth="1"/>
    <col min="11" max="11" width="10" style="79" customWidth="1"/>
    <col min="12" max="12" width="12.33203125" style="80" customWidth="1"/>
    <col min="13" max="13" width="4.33203125" style="78" customWidth="1"/>
    <col min="14" max="14" width="10" style="79" customWidth="1"/>
    <col min="15" max="15" width="13.5" style="80" customWidth="1"/>
    <col min="16" max="16" width="4.5" style="78" customWidth="1"/>
    <col min="17" max="17" width="11.16015625" style="79" customWidth="1"/>
    <col min="18" max="18" width="13.33203125" style="80" customWidth="1"/>
    <col min="19" max="19" width="4" style="78" customWidth="1"/>
    <col min="20" max="20" width="4.66015625" style="78" customWidth="1"/>
    <col min="21" max="21" width="11.83203125" style="78" customWidth="1"/>
    <col min="22" max="22" width="7.66015625" style="81" hidden="1" customWidth="1"/>
    <col min="23" max="23" width="13.16015625" style="80" customWidth="1"/>
    <col min="24" max="24" width="8.33203125" style="78" hidden="1" customWidth="1"/>
    <col min="25" max="16384" width="10.66015625" style="78" customWidth="1"/>
  </cols>
  <sheetData>
    <row r="1" spans="1:37" s="54" customFormat="1" ht="16.5" customHeight="1" hidden="1">
      <c r="A1" s="51" t="s">
        <v>9</v>
      </c>
      <c r="B1" s="51"/>
      <c r="C1" s="51"/>
      <c r="D1" s="52"/>
      <c r="E1" s="51" t="s">
        <v>10</v>
      </c>
      <c r="F1" s="53"/>
      <c r="G1" s="52"/>
      <c r="H1" s="51" t="s">
        <v>11</v>
      </c>
      <c r="J1" s="52"/>
      <c r="K1" s="55"/>
      <c r="L1" s="56" t="s">
        <v>12</v>
      </c>
      <c r="M1" s="57"/>
      <c r="N1" s="55"/>
      <c r="O1" s="56" t="s">
        <v>13</v>
      </c>
      <c r="P1" s="57"/>
      <c r="Q1" s="55"/>
      <c r="R1" s="56" t="s">
        <v>14</v>
      </c>
      <c r="S1" s="57"/>
      <c r="T1" s="57"/>
      <c r="U1" s="57"/>
      <c r="V1" s="58"/>
      <c r="W1" s="59" t="s">
        <v>15</v>
      </c>
      <c r="X1" s="60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K1" s="61"/>
    </row>
    <row r="2" spans="1:24" s="62" customFormat="1" ht="33" customHeight="1">
      <c r="A2" s="355" t="s">
        <v>41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</row>
    <row r="3" spans="1:24" s="62" customFormat="1" ht="41.25" customHeight="1" hidden="1">
      <c r="A3" s="378" t="s">
        <v>16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</row>
    <row r="4" spans="1:24" s="63" customFormat="1" ht="21" customHeight="1" hidden="1">
      <c r="A4" s="357" t="s">
        <v>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</row>
    <row r="5" spans="1:24" s="62" customFormat="1" ht="27.75" customHeight="1">
      <c r="A5" s="358" t="s">
        <v>17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24" s="64" customFormat="1" ht="34.5" customHeight="1">
      <c r="A6" s="359" t="s">
        <v>18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</row>
    <row r="7" spans="1:25" s="66" customFormat="1" ht="33" customHeight="1">
      <c r="A7" s="360" t="s">
        <v>97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65"/>
    </row>
    <row r="8" spans="1:25" s="62" customFormat="1" ht="21" customHeight="1">
      <c r="A8" s="375" t="s">
        <v>42</v>
      </c>
      <c r="B8" s="375"/>
      <c r="C8" s="375"/>
      <c r="D8" s="375"/>
      <c r="E8" s="375"/>
      <c r="F8" s="375"/>
      <c r="G8" s="375"/>
      <c r="H8" s="67"/>
      <c r="I8" s="67"/>
      <c r="J8" s="67"/>
      <c r="K8" s="68"/>
      <c r="L8" s="68"/>
      <c r="M8" s="68"/>
      <c r="N8" s="68"/>
      <c r="O8" s="68"/>
      <c r="P8" s="68"/>
      <c r="Q8" s="68"/>
      <c r="R8" s="68"/>
      <c r="S8" s="376" t="s">
        <v>43</v>
      </c>
      <c r="T8" s="376"/>
      <c r="U8" s="376"/>
      <c r="V8" s="376"/>
      <c r="W8" s="376"/>
      <c r="X8" s="376"/>
      <c r="Y8" s="69"/>
    </row>
    <row r="9" spans="1:24" s="71" customFormat="1" ht="18.75" customHeight="1">
      <c r="A9" s="393" t="s">
        <v>19</v>
      </c>
      <c r="B9" s="393" t="s">
        <v>7</v>
      </c>
      <c r="C9" s="70"/>
      <c r="D9" s="394" t="s">
        <v>37</v>
      </c>
      <c r="E9" s="395"/>
      <c r="F9" s="395" t="s">
        <v>0</v>
      </c>
      <c r="G9" s="394" t="s">
        <v>38</v>
      </c>
      <c r="H9" s="379" t="s">
        <v>1</v>
      </c>
      <c r="I9" s="379" t="s">
        <v>2</v>
      </c>
      <c r="J9" s="394" t="s">
        <v>3</v>
      </c>
      <c r="K9" s="391" t="s">
        <v>86</v>
      </c>
      <c r="L9" s="391"/>
      <c r="M9" s="391"/>
      <c r="N9" s="392" t="s">
        <v>22</v>
      </c>
      <c r="O9" s="392"/>
      <c r="P9" s="392"/>
      <c r="Q9" s="391" t="s">
        <v>85</v>
      </c>
      <c r="R9" s="391"/>
      <c r="S9" s="391"/>
      <c r="T9" s="367" t="s">
        <v>23</v>
      </c>
      <c r="U9" s="367" t="s">
        <v>24</v>
      </c>
      <c r="V9" s="383" t="s">
        <v>25</v>
      </c>
      <c r="W9" s="384" t="s">
        <v>26</v>
      </c>
      <c r="X9" s="367" t="s">
        <v>27</v>
      </c>
    </row>
    <row r="10" spans="1:24" s="71" customFormat="1" ht="48" customHeight="1">
      <c r="A10" s="393"/>
      <c r="B10" s="393"/>
      <c r="C10" s="70"/>
      <c r="D10" s="394"/>
      <c r="E10" s="395"/>
      <c r="F10" s="395"/>
      <c r="G10" s="394"/>
      <c r="H10" s="379"/>
      <c r="I10" s="379"/>
      <c r="J10" s="394"/>
      <c r="K10" s="70" t="s">
        <v>28</v>
      </c>
      <c r="L10" s="72" t="s">
        <v>29</v>
      </c>
      <c r="M10" s="73" t="s">
        <v>30</v>
      </c>
      <c r="N10" s="70" t="s">
        <v>28</v>
      </c>
      <c r="O10" s="72" t="s">
        <v>29</v>
      </c>
      <c r="P10" s="201" t="s">
        <v>30</v>
      </c>
      <c r="Q10" s="70" t="s">
        <v>28</v>
      </c>
      <c r="R10" s="72" t="s">
        <v>29</v>
      </c>
      <c r="S10" s="73" t="s">
        <v>30</v>
      </c>
      <c r="T10" s="367"/>
      <c r="U10" s="367"/>
      <c r="V10" s="383"/>
      <c r="W10" s="384"/>
      <c r="X10" s="367"/>
    </row>
    <row r="11" spans="1:24" s="243" customFormat="1" ht="36" customHeight="1">
      <c r="A11" s="241"/>
      <c r="B11" s="388" t="s">
        <v>92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9"/>
      <c r="X11" s="242"/>
    </row>
    <row r="12" spans="1:24" s="74" customFormat="1" ht="29.25" customHeight="1">
      <c r="A12" s="215">
        <v>1</v>
      </c>
      <c r="B12" s="197" t="s">
        <v>57</v>
      </c>
      <c r="C12" s="198"/>
      <c r="D12" s="216" t="s">
        <v>91</v>
      </c>
      <c r="E12" s="3"/>
      <c r="F12" s="221" t="s">
        <v>58</v>
      </c>
      <c r="G12" s="218" t="s">
        <v>61</v>
      </c>
      <c r="H12" s="6"/>
      <c r="I12" s="7"/>
      <c r="J12" s="221" t="s">
        <v>63</v>
      </c>
      <c r="K12" s="186">
        <v>192.5</v>
      </c>
      <c r="L12" s="187">
        <v>64.16</v>
      </c>
      <c r="M12" s="188">
        <v>1</v>
      </c>
      <c r="N12" s="186">
        <v>192</v>
      </c>
      <c r="O12" s="187">
        <v>64</v>
      </c>
      <c r="P12" s="188">
        <v>1</v>
      </c>
      <c r="Q12" s="186">
        <v>193.5</v>
      </c>
      <c r="R12" s="187">
        <v>64.5</v>
      </c>
      <c r="S12" s="188">
        <v>1</v>
      </c>
      <c r="T12" s="188"/>
      <c r="U12" s="189">
        <f>K12+N12+Q12</f>
        <v>578</v>
      </c>
      <c r="V12" s="190"/>
      <c r="W12" s="187">
        <f>U12/9</f>
        <v>64.22222222222223</v>
      </c>
      <c r="X12" s="75"/>
    </row>
    <row r="13" spans="1:24" s="74" customFormat="1" ht="29.25" customHeight="1">
      <c r="A13" s="215">
        <v>2</v>
      </c>
      <c r="B13" s="10" t="s">
        <v>57</v>
      </c>
      <c r="C13" s="198"/>
      <c r="D13" s="217" t="s">
        <v>54</v>
      </c>
      <c r="E13" s="3"/>
      <c r="F13" s="224" t="s">
        <v>59</v>
      </c>
      <c r="G13" s="209" t="s">
        <v>48</v>
      </c>
      <c r="H13" s="6"/>
      <c r="I13" s="1"/>
      <c r="J13" s="222" t="s">
        <v>50</v>
      </c>
      <c r="K13" s="186">
        <v>188.5</v>
      </c>
      <c r="L13" s="187">
        <v>62.83</v>
      </c>
      <c r="M13" s="188">
        <v>2</v>
      </c>
      <c r="N13" s="186">
        <v>188</v>
      </c>
      <c r="O13" s="187">
        <v>62.66</v>
      </c>
      <c r="P13" s="188">
        <v>2</v>
      </c>
      <c r="Q13" s="186">
        <v>184.5</v>
      </c>
      <c r="R13" s="187">
        <v>61.5</v>
      </c>
      <c r="S13" s="188">
        <v>3</v>
      </c>
      <c r="T13" s="188"/>
      <c r="U13" s="189">
        <f>K13+N13+Q13</f>
        <v>561</v>
      </c>
      <c r="V13" s="190"/>
      <c r="W13" s="187">
        <f>U13/9</f>
        <v>62.333333333333336</v>
      </c>
      <c r="X13" s="75"/>
    </row>
    <row r="14" spans="1:24" s="74" customFormat="1" ht="29.25" customHeight="1">
      <c r="A14" s="215">
        <v>3</v>
      </c>
      <c r="B14" s="197" t="s">
        <v>57</v>
      </c>
      <c r="C14" s="198"/>
      <c r="D14" s="216" t="s">
        <v>56</v>
      </c>
      <c r="E14" s="3"/>
      <c r="F14" s="221" t="s">
        <v>58</v>
      </c>
      <c r="G14" s="220" t="s">
        <v>61</v>
      </c>
      <c r="H14" s="6"/>
      <c r="I14" s="7"/>
      <c r="J14" s="221" t="s">
        <v>63</v>
      </c>
      <c r="K14" s="186">
        <v>189</v>
      </c>
      <c r="L14" s="187">
        <v>63</v>
      </c>
      <c r="M14" s="188">
        <v>2</v>
      </c>
      <c r="N14" s="186">
        <v>179.5</v>
      </c>
      <c r="O14" s="187">
        <v>59.83</v>
      </c>
      <c r="P14" s="188">
        <v>3</v>
      </c>
      <c r="Q14" s="186">
        <v>187</v>
      </c>
      <c r="R14" s="187">
        <v>62.33</v>
      </c>
      <c r="S14" s="188">
        <v>2</v>
      </c>
      <c r="T14" s="188"/>
      <c r="U14" s="189">
        <f>K14+N14+Q14</f>
        <v>555.5</v>
      </c>
      <c r="V14" s="190"/>
      <c r="W14" s="187">
        <f>U14/9</f>
        <v>61.72222222222222</v>
      </c>
      <c r="X14" s="75"/>
    </row>
    <row r="15" spans="1:24" s="74" customFormat="1" ht="29.25" customHeight="1">
      <c r="A15" s="396" t="s">
        <v>88</v>
      </c>
      <c r="B15" s="397"/>
      <c r="C15" s="198"/>
      <c r="D15" s="216" t="s">
        <v>55</v>
      </c>
      <c r="E15" s="3"/>
      <c r="F15" s="221">
        <v>3</v>
      </c>
      <c r="G15" s="219" t="s">
        <v>62</v>
      </c>
      <c r="H15" s="12"/>
      <c r="I15" s="13"/>
      <c r="J15" s="223" t="s">
        <v>64</v>
      </c>
      <c r="K15" s="385" t="s">
        <v>89</v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7"/>
      <c r="X15" s="75"/>
    </row>
    <row r="16" spans="1:24" s="74" customFormat="1" ht="29.25" customHeight="1" hidden="1">
      <c r="A16" s="196"/>
      <c r="B16" s="197"/>
      <c r="C16" s="198"/>
      <c r="D16" s="8"/>
      <c r="E16" s="177"/>
      <c r="F16" s="176"/>
      <c r="G16" s="8"/>
      <c r="H16" s="177"/>
      <c r="I16" s="1"/>
      <c r="J16" s="1"/>
      <c r="K16" s="186"/>
      <c r="L16" s="187"/>
      <c r="M16" s="188"/>
      <c r="N16" s="186"/>
      <c r="O16" s="187"/>
      <c r="P16" s="188"/>
      <c r="Q16" s="186"/>
      <c r="R16" s="187"/>
      <c r="S16" s="188"/>
      <c r="T16" s="188"/>
      <c r="U16" s="189"/>
      <c r="V16" s="190"/>
      <c r="W16" s="187"/>
      <c r="X16" s="75"/>
    </row>
    <row r="17" spans="1:24" s="74" customFormat="1" ht="29.25" customHeight="1" hidden="1">
      <c r="A17" s="196"/>
      <c r="B17" s="10"/>
      <c r="C17" s="198"/>
      <c r="D17" s="178"/>
      <c r="E17" s="3"/>
      <c r="F17" s="7"/>
      <c r="G17" s="11"/>
      <c r="H17" s="12"/>
      <c r="I17" s="13"/>
      <c r="J17" s="1"/>
      <c r="K17" s="186"/>
      <c r="L17" s="187"/>
      <c r="M17" s="188"/>
      <c r="N17" s="186"/>
      <c r="O17" s="187"/>
      <c r="P17" s="188"/>
      <c r="Q17" s="186"/>
      <c r="R17" s="187"/>
      <c r="S17" s="188"/>
      <c r="T17" s="188"/>
      <c r="U17" s="189"/>
      <c r="V17" s="190"/>
      <c r="W17" s="187"/>
      <c r="X17" s="75"/>
    </row>
    <row r="18" spans="1:24" s="74" customFormat="1" ht="29.25" customHeight="1" hidden="1">
      <c r="A18" s="380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2"/>
      <c r="X18" s="75"/>
    </row>
    <row r="19" spans="1:24" s="74" customFormat="1" ht="29.25" customHeight="1" hidden="1">
      <c r="A19" s="196"/>
      <c r="B19" s="10"/>
      <c r="C19" s="198"/>
      <c r="D19" s="2"/>
      <c r="E19" s="3"/>
      <c r="F19" s="176"/>
      <c r="G19" s="8"/>
      <c r="H19" s="177"/>
      <c r="I19" s="1"/>
      <c r="J19" s="1"/>
      <c r="K19" s="186"/>
      <c r="L19" s="187"/>
      <c r="M19" s="188"/>
      <c r="N19" s="186"/>
      <c r="O19" s="187"/>
      <c r="P19" s="188"/>
      <c r="Q19" s="186"/>
      <c r="R19" s="187"/>
      <c r="S19" s="188"/>
      <c r="T19" s="188"/>
      <c r="U19" s="189"/>
      <c r="V19" s="190"/>
      <c r="W19" s="187"/>
      <c r="X19" s="75"/>
    </row>
    <row r="20" spans="1:24" s="74" customFormat="1" ht="29.25" customHeight="1" hidden="1">
      <c r="A20" s="196"/>
      <c r="B20" s="197"/>
      <c r="C20" s="198"/>
      <c r="D20" s="2"/>
      <c r="E20" s="3"/>
      <c r="F20" s="4"/>
      <c r="G20" s="182"/>
      <c r="H20" s="199"/>
      <c r="I20" s="200"/>
      <c r="J20" s="1"/>
      <c r="K20" s="186"/>
      <c r="L20" s="187"/>
      <c r="M20" s="188"/>
      <c r="N20" s="186"/>
      <c r="O20" s="187"/>
      <c r="P20" s="188"/>
      <c r="Q20" s="186"/>
      <c r="R20" s="187"/>
      <c r="S20" s="188"/>
      <c r="T20" s="188"/>
      <c r="U20" s="189"/>
      <c r="V20" s="190"/>
      <c r="W20" s="187"/>
      <c r="X20" s="75"/>
    </row>
    <row r="21" spans="1:24" s="74" customFormat="1" ht="29.25" customHeight="1" hidden="1">
      <c r="A21" s="196"/>
      <c r="B21" s="10"/>
      <c r="C21" s="198"/>
      <c r="D21" s="2"/>
      <c r="E21" s="177"/>
      <c r="F21" s="7"/>
      <c r="G21" s="5"/>
      <c r="H21" s="180"/>
      <c r="I21" s="181"/>
      <c r="J21" s="7"/>
      <c r="K21" s="186"/>
      <c r="L21" s="187"/>
      <c r="M21" s="188"/>
      <c r="N21" s="186"/>
      <c r="O21" s="187"/>
      <c r="P21" s="188"/>
      <c r="Q21" s="186"/>
      <c r="R21" s="187"/>
      <c r="S21" s="188"/>
      <c r="T21" s="188"/>
      <c r="U21" s="189"/>
      <c r="V21" s="190"/>
      <c r="W21" s="187"/>
      <c r="X21" s="75"/>
    </row>
    <row r="22" spans="1:24" s="74" customFormat="1" ht="29.25" customHeight="1" hidden="1">
      <c r="A22" s="196"/>
      <c r="B22" s="197"/>
      <c r="C22" s="198"/>
      <c r="D22" s="178"/>
      <c r="E22" s="3"/>
      <c r="F22" s="9"/>
      <c r="G22" s="11"/>
      <c r="H22" s="12"/>
      <c r="I22" s="13"/>
      <c r="J22" s="179"/>
      <c r="K22" s="186"/>
      <c r="L22" s="187"/>
      <c r="M22" s="188"/>
      <c r="N22" s="186"/>
      <c r="O22" s="187"/>
      <c r="P22" s="188"/>
      <c r="Q22" s="186"/>
      <c r="R22" s="187"/>
      <c r="S22" s="188"/>
      <c r="T22" s="188"/>
      <c r="U22" s="189"/>
      <c r="V22" s="190"/>
      <c r="W22" s="187"/>
      <c r="X22" s="75"/>
    </row>
    <row r="23" spans="1:24" s="74" customFormat="1" ht="29.25" customHeight="1" hidden="1">
      <c r="A23" s="196"/>
      <c r="B23" s="197"/>
      <c r="C23" s="198"/>
      <c r="D23" s="2"/>
      <c r="E23" s="3"/>
      <c r="F23" s="176"/>
      <c r="G23" s="5"/>
      <c r="H23" s="6"/>
      <c r="I23" s="7"/>
      <c r="J23" s="1"/>
      <c r="K23" s="186"/>
      <c r="L23" s="187"/>
      <c r="M23" s="188"/>
      <c r="N23" s="186"/>
      <c r="O23" s="187"/>
      <c r="P23" s="188"/>
      <c r="Q23" s="186"/>
      <c r="R23" s="187"/>
      <c r="S23" s="188"/>
      <c r="T23" s="188"/>
      <c r="U23" s="189"/>
      <c r="V23" s="190"/>
      <c r="W23" s="187"/>
      <c r="X23" s="75"/>
    </row>
    <row r="24" spans="1:24" s="74" customFormat="1" ht="29.25" customHeight="1" hidden="1">
      <c r="A24" s="196"/>
      <c r="B24" s="197"/>
      <c r="C24" s="198"/>
      <c r="D24" s="2"/>
      <c r="E24" s="3"/>
      <c r="F24" s="7"/>
      <c r="G24" s="11"/>
      <c r="H24" s="12"/>
      <c r="I24" s="13"/>
      <c r="J24" s="7"/>
      <c r="K24" s="186"/>
      <c r="L24" s="187"/>
      <c r="M24" s="188"/>
      <c r="N24" s="186"/>
      <c r="O24" s="187"/>
      <c r="P24" s="188"/>
      <c r="Q24" s="186"/>
      <c r="R24" s="187"/>
      <c r="S24" s="188"/>
      <c r="T24" s="188"/>
      <c r="U24" s="189"/>
      <c r="V24" s="190"/>
      <c r="W24" s="187"/>
      <c r="X24" s="75"/>
    </row>
    <row r="25" spans="1:24" s="74" customFormat="1" ht="29.25" customHeight="1" hidden="1">
      <c r="A25" s="196"/>
      <c r="B25" s="197"/>
      <c r="C25" s="198"/>
      <c r="D25" s="178"/>
      <c r="E25" s="3"/>
      <c r="F25" s="7"/>
      <c r="G25" s="11"/>
      <c r="H25" s="12"/>
      <c r="I25" s="13"/>
      <c r="J25" s="1"/>
      <c r="K25" s="186"/>
      <c r="L25" s="187"/>
      <c r="M25" s="188"/>
      <c r="N25" s="186"/>
      <c r="O25" s="187"/>
      <c r="P25" s="188"/>
      <c r="Q25" s="186"/>
      <c r="R25" s="187"/>
      <c r="S25" s="188"/>
      <c r="T25" s="188"/>
      <c r="U25" s="189"/>
      <c r="V25" s="190"/>
      <c r="W25" s="187"/>
      <c r="X25" s="75"/>
    </row>
    <row r="26" spans="1:24" s="74" customFormat="1" ht="29.25" customHeight="1" hidden="1">
      <c r="A26" s="183"/>
      <c r="B26" s="161"/>
      <c r="C26" s="155"/>
      <c r="D26" s="175"/>
      <c r="E26" s="171"/>
      <c r="F26" s="170"/>
      <c r="G26" s="168"/>
      <c r="H26" s="158"/>
      <c r="I26" s="159"/>
      <c r="J26" s="174"/>
      <c r="K26" s="186"/>
      <c r="L26" s="187"/>
      <c r="M26" s="188"/>
      <c r="N26" s="186"/>
      <c r="O26" s="187"/>
      <c r="P26" s="188"/>
      <c r="Q26" s="186"/>
      <c r="R26" s="187"/>
      <c r="S26" s="188"/>
      <c r="T26" s="188"/>
      <c r="U26" s="189"/>
      <c r="V26" s="190"/>
      <c r="W26" s="187"/>
      <c r="X26" s="75"/>
    </row>
    <row r="27" spans="1:24" s="74" customFormat="1" ht="29.25" customHeight="1" hidden="1">
      <c r="A27" s="183"/>
      <c r="B27" s="161"/>
      <c r="C27" s="155"/>
      <c r="D27" s="156"/>
      <c r="E27" s="157"/>
      <c r="F27" s="163"/>
      <c r="G27" s="191"/>
      <c r="H27" s="164"/>
      <c r="I27" s="163"/>
      <c r="J27" s="160"/>
      <c r="K27" s="186"/>
      <c r="L27" s="187"/>
      <c r="M27" s="188"/>
      <c r="N27" s="186"/>
      <c r="O27" s="187"/>
      <c r="P27" s="188"/>
      <c r="Q27" s="186"/>
      <c r="R27" s="187"/>
      <c r="S27" s="188"/>
      <c r="T27" s="188"/>
      <c r="U27" s="189"/>
      <c r="V27" s="190"/>
      <c r="W27" s="187"/>
      <c r="X27" s="75"/>
    </row>
    <row r="28" spans="1:24" s="74" customFormat="1" ht="29.25" customHeight="1" hidden="1">
      <c r="A28" s="183"/>
      <c r="B28" s="154"/>
      <c r="C28" s="155"/>
      <c r="D28" s="165"/>
      <c r="E28" s="166"/>
      <c r="F28" s="167"/>
      <c r="G28" s="168"/>
      <c r="H28" s="169"/>
      <c r="I28" s="170"/>
      <c r="J28" s="162"/>
      <c r="K28" s="186"/>
      <c r="L28" s="187"/>
      <c r="M28" s="188"/>
      <c r="N28" s="186"/>
      <c r="O28" s="187"/>
      <c r="P28" s="188"/>
      <c r="Q28" s="186"/>
      <c r="R28" s="187"/>
      <c r="S28" s="188"/>
      <c r="T28" s="188"/>
      <c r="U28" s="189"/>
      <c r="V28" s="190"/>
      <c r="W28" s="187"/>
      <c r="X28" s="75"/>
    </row>
    <row r="29" spans="1:24" s="74" customFormat="1" ht="29.25" customHeight="1" hidden="1">
      <c r="A29" s="183"/>
      <c r="B29" s="154"/>
      <c r="C29" s="155"/>
      <c r="D29" s="195"/>
      <c r="E29" s="171"/>
      <c r="F29" s="167"/>
      <c r="G29" s="172"/>
      <c r="H29" s="169"/>
      <c r="I29" s="173"/>
      <c r="J29" s="170"/>
      <c r="K29" s="186"/>
      <c r="L29" s="187"/>
      <c r="M29" s="188"/>
      <c r="N29" s="186"/>
      <c r="O29" s="187"/>
      <c r="P29" s="188"/>
      <c r="Q29" s="186"/>
      <c r="R29" s="187"/>
      <c r="S29" s="188"/>
      <c r="T29" s="188"/>
      <c r="U29" s="189"/>
      <c r="V29" s="190"/>
      <c r="W29" s="187"/>
      <c r="X29" s="75"/>
    </row>
    <row r="30" spans="1:24" s="74" customFormat="1" ht="29.25" customHeight="1" hidden="1">
      <c r="A30" s="183"/>
      <c r="B30" s="154"/>
      <c r="C30" s="155"/>
      <c r="D30" s="184"/>
      <c r="E30" s="193"/>
      <c r="F30" s="185"/>
      <c r="G30" s="191"/>
      <c r="H30" s="192"/>
      <c r="I30" s="185"/>
      <c r="J30" s="194"/>
      <c r="K30" s="186"/>
      <c r="L30" s="187"/>
      <c r="M30" s="188"/>
      <c r="N30" s="186"/>
      <c r="O30" s="187"/>
      <c r="P30" s="188"/>
      <c r="Q30" s="186"/>
      <c r="R30" s="187"/>
      <c r="S30" s="188"/>
      <c r="T30" s="188"/>
      <c r="U30" s="189"/>
      <c r="V30" s="190"/>
      <c r="W30" s="187"/>
      <c r="X30" s="75"/>
    </row>
    <row r="31" spans="1:24" s="246" customFormat="1" ht="29.25" customHeight="1">
      <c r="A31" s="244"/>
      <c r="B31" s="390" t="s">
        <v>93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245"/>
    </row>
    <row r="32" spans="1:24" s="74" customFormat="1" ht="29.25" customHeight="1">
      <c r="A32" s="319">
        <v>1</v>
      </c>
      <c r="B32" s="248" t="s">
        <v>94</v>
      </c>
      <c r="C32" s="249"/>
      <c r="D32" s="216" t="s">
        <v>53</v>
      </c>
      <c r="E32" s="250"/>
      <c r="F32" s="221">
        <v>1</v>
      </c>
      <c r="G32" s="212" t="s">
        <v>60</v>
      </c>
      <c r="H32" s="251"/>
      <c r="I32" s="252"/>
      <c r="J32" s="221" t="s">
        <v>63</v>
      </c>
      <c r="K32" s="186">
        <v>195</v>
      </c>
      <c r="L32" s="187">
        <v>65</v>
      </c>
      <c r="M32" s="188">
        <v>1</v>
      </c>
      <c r="N32" s="186">
        <v>193.5</v>
      </c>
      <c r="O32" s="187">
        <v>64.5</v>
      </c>
      <c r="P32" s="188">
        <v>1</v>
      </c>
      <c r="Q32" s="186">
        <v>196.5</v>
      </c>
      <c r="R32" s="187">
        <v>65.5</v>
      </c>
      <c r="S32" s="188">
        <v>1</v>
      </c>
      <c r="T32" s="188"/>
      <c r="U32" s="189">
        <f>K32+N32+Q32</f>
        <v>585</v>
      </c>
      <c r="V32" s="190"/>
      <c r="W32" s="187">
        <f>U32/9</f>
        <v>65</v>
      </c>
      <c r="X32" s="247"/>
    </row>
    <row r="33" spans="1:24" s="74" customFormat="1" ht="29.25" customHeight="1">
      <c r="A33" s="319"/>
      <c r="B33" s="248"/>
      <c r="C33" s="249"/>
      <c r="D33" s="216"/>
      <c r="E33" s="250"/>
      <c r="F33" s="221"/>
      <c r="G33" s="212"/>
      <c r="H33" s="251"/>
      <c r="I33" s="252"/>
      <c r="J33" s="221"/>
      <c r="K33" s="186"/>
      <c r="L33" s="187"/>
      <c r="M33" s="188"/>
      <c r="N33" s="186"/>
      <c r="O33" s="187"/>
      <c r="P33" s="188"/>
      <c r="Q33" s="186"/>
      <c r="R33" s="187"/>
      <c r="S33" s="188"/>
      <c r="T33" s="188"/>
      <c r="U33" s="189"/>
      <c r="V33" s="190"/>
      <c r="W33" s="187"/>
      <c r="X33" s="240"/>
    </row>
    <row r="34" spans="4:22" s="76" customFormat="1" ht="30.75" customHeight="1">
      <c r="D34" s="401" t="s">
        <v>31</v>
      </c>
      <c r="E34" s="401"/>
      <c r="F34" s="401"/>
      <c r="G34" s="401"/>
      <c r="J34" s="372" t="s">
        <v>95</v>
      </c>
      <c r="K34" s="372"/>
      <c r="L34" s="372"/>
      <c r="V34" s="77"/>
    </row>
    <row r="35" spans="4:12" ht="30.75" customHeight="1">
      <c r="D35" s="400" t="s">
        <v>32</v>
      </c>
      <c r="E35" s="400"/>
      <c r="F35" s="400"/>
      <c r="G35" s="400"/>
      <c r="H35" s="76"/>
      <c r="I35" s="76"/>
      <c r="J35" s="372" t="s">
        <v>96</v>
      </c>
      <c r="K35" s="372"/>
      <c r="L35" s="372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34">
    <mergeCell ref="A2:X2"/>
    <mergeCell ref="A3:X3"/>
    <mergeCell ref="A4:X4"/>
    <mergeCell ref="A5:X5"/>
    <mergeCell ref="A6:X6"/>
    <mergeCell ref="A15:B15"/>
    <mergeCell ref="A7:X7"/>
    <mergeCell ref="A8:G8"/>
    <mergeCell ref="G9:G10"/>
    <mergeCell ref="H9:H10"/>
    <mergeCell ref="X9:X10"/>
    <mergeCell ref="J9:J10"/>
    <mergeCell ref="J34:L34"/>
    <mergeCell ref="J35:L35"/>
    <mergeCell ref="Q9:S9"/>
    <mergeCell ref="T9:T10"/>
    <mergeCell ref="U9:U10"/>
    <mergeCell ref="D34:G34"/>
    <mergeCell ref="S8:X8"/>
    <mergeCell ref="A9:A10"/>
    <mergeCell ref="B9:B10"/>
    <mergeCell ref="D9:D10"/>
    <mergeCell ref="E9:E10"/>
    <mergeCell ref="F9:F10"/>
    <mergeCell ref="D35:G35"/>
    <mergeCell ref="I9:I10"/>
    <mergeCell ref="A18:W18"/>
    <mergeCell ref="V9:V10"/>
    <mergeCell ref="W9:W10"/>
    <mergeCell ref="K15:W15"/>
    <mergeCell ref="B11:W11"/>
    <mergeCell ref="B31:W31"/>
    <mergeCell ref="K9:M9"/>
    <mergeCell ref="N9:P9"/>
  </mergeCells>
  <printOptions/>
  <pageMargins left="0.1968503937007874" right="0.15748031496062992" top="0.2" bottom="0.31496062992125984" header="0.24" footer="0.31496062992125984"/>
  <pageSetup fitToHeight="0" fitToWidth="1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view="pageBreakPreview" zoomScale="82" zoomScaleNormal="66" zoomScaleSheetLayoutView="82" zoomScalePageLayoutView="0" workbookViewId="0" topLeftCell="A2">
      <selection activeCell="G12" sqref="G12"/>
    </sheetView>
  </sheetViews>
  <sheetFormatPr defaultColWidth="10.66015625" defaultRowHeight="5.25" customHeight="1"/>
  <cols>
    <col min="1" max="1" width="4.83203125" style="78" customWidth="1"/>
    <col min="2" max="2" width="10.33203125" style="78" hidden="1" customWidth="1"/>
    <col min="3" max="3" width="13.5" style="78" hidden="1" customWidth="1"/>
    <col min="4" max="4" width="28.5" style="78" customWidth="1"/>
    <col min="5" max="5" width="0" style="78" hidden="1" customWidth="1"/>
    <col min="6" max="6" width="6.16015625" style="78" customWidth="1"/>
    <col min="7" max="7" width="45.83203125" style="78" customWidth="1"/>
    <col min="8" max="8" width="12.66015625" style="78" hidden="1" customWidth="1"/>
    <col min="9" max="9" width="9" style="78" hidden="1" customWidth="1"/>
    <col min="10" max="10" width="19.33203125" style="78" customWidth="1"/>
    <col min="11" max="11" width="10" style="149" customWidth="1"/>
    <col min="12" max="12" width="11.83203125" style="150" customWidth="1"/>
    <col min="13" max="13" width="5" style="151" customWidth="1"/>
    <col min="14" max="14" width="10" style="149" customWidth="1"/>
    <col min="15" max="15" width="11.5" style="150" customWidth="1"/>
    <col min="16" max="16" width="5" style="151" customWidth="1"/>
    <col min="17" max="17" width="11.16015625" style="149" customWidth="1"/>
    <col min="18" max="18" width="11.83203125" style="150" customWidth="1"/>
    <col min="19" max="19" width="5" style="151" customWidth="1"/>
    <col min="20" max="20" width="5.66015625" style="151" customWidth="1"/>
    <col min="21" max="21" width="10" style="151" customWidth="1"/>
    <col min="22" max="22" width="8.33203125" style="152" hidden="1" customWidth="1"/>
    <col min="23" max="23" width="13.33203125" style="150" customWidth="1"/>
    <col min="24" max="24" width="11.66015625" style="151" customWidth="1"/>
    <col min="25" max="16384" width="10.66015625" style="151" customWidth="1"/>
  </cols>
  <sheetData>
    <row r="1" spans="1:37" s="130" customFormat="1" ht="16.5" customHeight="1" hidden="1">
      <c r="A1" s="51" t="s">
        <v>9</v>
      </c>
      <c r="B1" s="51"/>
      <c r="C1" s="51"/>
      <c r="D1" s="52"/>
      <c r="E1" s="51" t="s">
        <v>10</v>
      </c>
      <c r="F1" s="53"/>
      <c r="G1" s="52"/>
      <c r="H1" s="51" t="s">
        <v>11</v>
      </c>
      <c r="I1" s="54"/>
      <c r="J1" s="52"/>
      <c r="K1" s="123"/>
      <c r="L1" s="124" t="s">
        <v>12</v>
      </c>
      <c r="M1" s="125"/>
      <c r="N1" s="123"/>
      <c r="O1" s="124" t="s">
        <v>13</v>
      </c>
      <c r="P1" s="125"/>
      <c r="Q1" s="123"/>
      <c r="R1" s="124" t="s">
        <v>14</v>
      </c>
      <c r="S1" s="125"/>
      <c r="T1" s="125"/>
      <c r="U1" s="125"/>
      <c r="V1" s="126"/>
      <c r="W1" s="127" t="s">
        <v>15</v>
      </c>
      <c r="X1" s="128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K1" s="129"/>
    </row>
    <row r="2" spans="1:24" s="131" customFormat="1" ht="30" customHeight="1">
      <c r="A2" s="355" t="s">
        <v>41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</row>
    <row r="3" spans="1:24" s="131" customFormat="1" ht="41.25" customHeight="1" hidden="1">
      <c r="A3" s="378" t="s">
        <v>16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</row>
    <row r="4" spans="1:24" s="132" customFormat="1" ht="24" customHeight="1" hidden="1">
      <c r="A4" s="357" t="s">
        <v>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</row>
    <row r="5" spans="1:24" s="131" customFormat="1" ht="27.75" customHeight="1">
      <c r="A5" s="358" t="s">
        <v>17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24" s="64" customFormat="1" ht="22.5" customHeight="1">
      <c r="A6" s="359" t="s">
        <v>44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</row>
    <row r="7" spans="1:25" s="134" customFormat="1" ht="21.75" customHeight="1">
      <c r="A7" s="360" t="s">
        <v>97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133"/>
    </row>
    <row r="8" spans="1:25" s="131" customFormat="1" ht="21" customHeight="1">
      <c r="A8" s="375" t="s">
        <v>42</v>
      </c>
      <c r="B8" s="375"/>
      <c r="C8" s="375"/>
      <c r="D8" s="375"/>
      <c r="E8" s="375"/>
      <c r="F8" s="375"/>
      <c r="G8" s="375"/>
      <c r="H8" s="67"/>
      <c r="I8" s="67"/>
      <c r="J8" s="67"/>
      <c r="K8" s="68"/>
      <c r="L8" s="68"/>
      <c r="M8" s="68"/>
      <c r="N8" s="68"/>
      <c r="O8" s="68"/>
      <c r="P8" s="68"/>
      <c r="Q8" s="68"/>
      <c r="R8" s="68"/>
      <c r="S8" s="376" t="s">
        <v>43</v>
      </c>
      <c r="T8" s="376"/>
      <c r="U8" s="376"/>
      <c r="V8" s="376"/>
      <c r="W8" s="376"/>
      <c r="X8" s="376"/>
      <c r="Y8" s="69"/>
    </row>
    <row r="9" spans="1:24" s="135" customFormat="1" ht="18.75" customHeight="1">
      <c r="A9" s="393" t="s">
        <v>19</v>
      </c>
      <c r="B9" s="393" t="s">
        <v>7</v>
      </c>
      <c r="C9" s="70"/>
      <c r="D9" s="394" t="s">
        <v>39</v>
      </c>
      <c r="E9" s="395"/>
      <c r="F9" s="395" t="s">
        <v>0</v>
      </c>
      <c r="G9" s="394" t="s">
        <v>40</v>
      </c>
      <c r="H9" s="379" t="s">
        <v>1</v>
      </c>
      <c r="I9" s="379" t="s">
        <v>2</v>
      </c>
      <c r="J9" s="394" t="s">
        <v>3</v>
      </c>
      <c r="K9" s="391" t="s">
        <v>86</v>
      </c>
      <c r="L9" s="391"/>
      <c r="M9" s="391"/>
      <c r="N9" s="392" t="s">
        <v>22</v>
      </c>
      <c r="O9" s="392"/>
      <c r="P9" s="392"/>
      <c r="Q9" s="391" t="s">
        <v>85</v>
      </c>
      <c r="R9" s="391"/>
      <c r="S9" s="391"/>
      <c r="T9" s="367" t="s">
        <v>23</v>
      </c>
      <c r="U9" s="367" t="s">
        <v>24</v>
      </c>
      <c r="V9" s="383" t="s">
        <v>25</v>
      </c>
      <c r="W9" s="384" t="s">
        <v>26</v>
      </c>
      <c r="X9" s="367" t="s">
        <v>27</v>
      </c>
    </row>
    <row r="10" spans="1:24" s="135" customFormat="1" ht="45.75" customHeight="1">
      <c r="A10" s="393"/>
      <c r="B10" s="393"/>
      <c r="C10" s="70"/>
      <c r="D10" s="394"/>
      <c r="E10" s="395"/>
      <c r="F10" s="395"/>
      <c r="G10" s="394"/>
      <c r="H10" s="379"/>
      <c r="I10" s="379"/>
      <c r="J10" s="394"/>
      <c r="K10" s="70" t="s">
        <v>28</v>
      </c>
      <c r="L10" s="72" t="s">
        <v>29</v>
      </c>
      <c r="M10" s="73" t="s">
        <v>30</v>
      </c>
      <c r="N10" s="70" t="s">
        <v>28</v>
      </c>
      <c r="O10" s="72" t="s">
        <v>29</v>
      </c>
      <c r="P10" s="73" t="s">
        <v>30</v>
      </c>
      <c r="Q10" s="70" t="s">
        <v>28</v>
      </c>
      <c r="R10" s="72" t="s">
        <v>29</v>
      </c>
      <c r="S10" s="73" t="s">
        <v>30</v>
      </c>
      <c r="T10" s="367"/>
      <c r="U10" s="367"/>
      <c r="V10" s="383"/>
      <c r="W10" s="384"/>
      <c r="X10" s="367"/>
    </row>
    <row r="11" spans="1:24" s="140" customFormat="1" ht="24.75" customHeight="1">
      <c r="A11" s="136" t="s">
        <v>36</v>
      </c>
      <c r="B11" s="136"/>
      <c r="C11" s="136"/>
      <c r="D11" s="137"/>
      <c r="E11" s="137"/>
      <c r="F11" s="137"/>
      <c r="G11" s="137"/>
      <c r="H11" s="137"/>
      <c r="I11" s="137"/>
      <c r="J11" s="137"/>
      <c r="K11" s="136"/>
      <c r="L11" s="136"/>
      <c r="M11" s="138"/>
      <c r="N11" s="136"/>
      <c r="O11" s="136"/>
      <c r="P11" s="138"/>
      <c r="Q11" s="136"/>
      <c r="R11" s="136"/>
      <c r="S11" s="138"/>
      <c r="T11" s="138"/>
      <c r="U11" s="138"/>
      <c r="V11" s="138"/>
      <c r="W11" s="138"/>
      <c r="X11" s="139"/>
    </row>
    <row r="12" spans="1:24" s="141" customFormat="1" ht="28.5" customHeight="1">
      <c r="A12" s="226">
        <v>1</v>
      </c>
      <c r="B12" s="154"/>
      <c r="C12" s="155"/>
      <c r="D12" s="206" t="s">
        <v>74</v>
      </c>
      <c r="E12" s="320"/>
      <c r="F12" s="213" t="s">
        <v>59</v>
      </c>
      <c r="G12" s="321" t="s">
        <v>77</v>
      </c>
      <c r="H12" s="320"/>
      <c r="I12" s="322"/>
      <c r="J12" s="237" t="s">
        <v>79</v>
      </c>
      <c r="K12" s="323">
        <v>138</v>
      </c>
      <c r="L12" s="324">
        <f>K12/2.2</f>
        <v>62.72727272727272</v>
      </c>
      <c r="M12" s="325">
        <v>4</v>
      </c>
      <c r="N12" s="323">
        <v>148</v>
      </c>
      <c r="O12" s="324">
        <f>N12/2.2</f>
        <v>67.27272727272727</v>
      </c>
      <c r="P12" s="325">
        <v>1</v>
      </c>
      <c r="Q12" s="323">
        <v>142.5</v>
      </c>
      <c r="R12" s="324">
        <f>Q12/2.2</f>
        <v>64.77272727272727</v>
      </c>
      <c r="S12" s="325">
        <v>1</v>
      </c>
      <c r="T12" s="326"/>
      <c r="U12" s="327">
        <f aca="true" t="shared" si="0" ref="U12:U22">K12+N12+Q12</f>
        <v>428.5</v>
      </c>
      <c r="V12" s="190"/>
      <c r="W12" s="328">
        <f aca="true" t="shared" si="1" ref="W12:W22">U12/6.6</f>
        <v>64.92424242424242</v>
      </c>
      <c r="X12" s="75" t="s">
        <v>59</v>
      </c>
    </row>
    <row r="13" spans="1:24" s="141" customFormat="1" ht="28.5" customHeight="1">
      <c r="A13" s="226">
        <v>2</v>
      </c>
      <c r="B13" s="154"/>
      <c r="C13" s="155"/>
      <c r="D13" s="206" t="s">
        <v>72</v>
      </c>
      <c r="E13" s="320"/>
      <c r="F13" s="213" t="s">
        <v>59</v>
      </c>
      <c r="G13" s="321" t="s">
        <v>52</v>
      </c>
      <c r="H13" s="320"/>
      <c r="I13" s="322"/>
      <c r="J13" s="238" t="s">
        <v>50</v>
      </c>
      <c r="K13" s="323">
        <v>140</v>
      </c>
      <c r="L13" s="324">
        <f aca="true" t="shared" si="2" ref="L13:L22">K13/2.2</f>
        <v>63.63636363636363</v>
      </c>
      <c r="M13" s="325">
        <v>3</v>
      </c>
      <c r="N13" s="323">
        <v>144</v>
      </c>
      <c r="O13" s="324">
        <f aca="true" t="shared" si="3" ref="O13:O22">N13/2.2</f>
        <v>65.45454545454545</v>
      </c>
      <c r="P13" s="325">
        <v>2</v>
      </c>
      <c r="Q13" s="323">
        <v>132</v>
      </c>
      <c r="R13" s="324">
        <f aca="true" t="shared" si="4" ref="R13:R22">Q13/2.2</f>
        <v>59.99999999999999</v>
      </c>
      <c r="S13" s="325">
        <v>5</v>
      </c>
      <c r="T13" s="326"/>
      <c r="U13" s="327">
        <f t="shared" si="0"/>
        <v>416</v>
      </c>
      <c r="V13" s="190"/>
      <c r="W13" s="328">
        <f t="shared" si="1"/>
        <v>63.03030303030303</v>
      </c>
      <c r="X13" s="75" t="s">
        <v>59</v>
      </c>
    </row>
    <row r="14" spans="1:24" s="141" customFormat="1" ht="28.5" customHeight="1">
      <c r="A14" s="226">
        <v>3</v>
      </c>
      <c r="B14" s="154"/>
      <c r="C14" s="155"/>
      <c r="D14" s="211" t="s">
        <v>76</v>
      </c>
      <c r="E14" s="320"/>
      <c r="F14" s="225" t="s">
        <v>58</v>
      </c>
      <c r="G14" s="329" t="s">
        <v>69</v>
      </c>
      <c r="H14" s="320"/>
      <c r="I14" s="322"/>
      <c r="J14" s="210" t="s">
        <v>50</v>
      </c>
      <c r="K14" s="323">
        <v>137.5</v>
      </c>
      <c r="L14" s="324">
        <f t="shared" si="2"/>
        <v>62.49999999999999</v>
      </c>
      <c r="M14" s="325">
        <v>5</v>
      </c>
      <c r="N14" s="323">
        <v>141</v>
      </c>
      <c r="O14" s="324">
        <f t="shared" si="3"/>
        <v>64.09090909090908</v>
      </c>
      <c r="P14" s="325">
        <v>3</v>
      </c>
      <c r="Q14" s="323">
        <v>133</v>
      </c>
      <c r="R14" s="324">
        <f t="shared" si="4"/>
        <v>60.454545454545446</v>
      </c>
      <c r="S14" s="325">
        <v>3</v>
      </c>
      <c r="T14" s="326"/>
      <c r="U14" s="327">
        <f t="shared" si="0"/>
        <v>411.5</v>
      </c>
      <c r="V14" s="190"/>
      <c r="W14" s="328">
        <f t="shared" si="1"/>
        <v>62.34848484848485</v>
      </c>
      <c r="X14" s="75" t="s">
        <v>102</v>
      </c>
    </row>
    <row r="15" spans="1:24" s="141" customFormat="1" ht="28.5" customHeight="1">
      <c r="A15" s="226">
        <v>4</v>
      </c>
      <c r="B15" s="154"/>
      <c r="C15" s="155"/>
      <c r="D15" s="206" t="s">
        <v>68</v>
      </c>
      <c r="E15" s="320"/>
      <c r="F15" s="213" t="s">
        <v>58</v>
      </c>
      <c r="G15" s="314" t="s">
        <v>71</v>
      </c>
      <c r="H15" s="320"/>
      <c r="I15" s="322"/>
      <c r="J15" s="210" t="s">
        <v>50</v>
      </c>
      <c r="K15" s="323">
        <v>143.5</v>
      </c>
      <c r="L15" s="324">
        <f t="shared" si="2"/>
        <v>65.22727272727272</v>
      </c>
      <c r="M15" s="325">
        <v>1</v>
      </c>
      <c r="N15" s="323">
        <v>135.5</v>
      </c>
      <c r="O15" s="324">
        <f t="shared" si="3"/>
        <v>61.590909090909086</v>
      </c>
      <c r="P15" s="325">
        <v>5</v>
      </c>
      <c r="Q15" s="323">
        <v>131</v>
      </c>
      <c r="R15" s="324">
        <f t="shared" si="4"/>
        <v>59.54545454545454</v>
      </c>
      <c r="S15" s="325">
        <v>6</v>
      </c>
      <c r="T15" s="326"/>
      <c r="U15" s="327">
        <f t="shared" si="0"/>
        <v>410</v>
      </c>
      <c r="V15" s="190"/>
      <c r="W15" s="328">
        <f t="shared" si="1"/>
        <v>62.121212121212125</v>
      </c>
      <c r="X15" s="75" t="s">
        <v>102</v>
      </c>
    </row>
    <row r="16" spans="1:24" s="141" customFormat="1" ht="28.5" customHeight="1">
      <c r="A16" s="226">
        <v>5</v>
      </c>
      <c r="B16" s="154"/>
      <c r="C16" s="155"/>
      <c r="D16" s="211" t="s">
        <v>73</v>
      </c>
      <c r="E16" s="320"/>
      <c r="F16" s="225" t="s">
        <v>58</v>
      </c>
      <c r="G16" s="329" t="s">
        <v>69</v>
      </c>
      <c r="H16" s="320"/>
      <c r="I16" s="322"/>
      <c r="J16" s="210" t="s">
        <v>50</v>
      </c>
      <c r="K16" s="323">
        <v>136</v>
      </c>
      <c r="L16" s="324">
        <f t="shared" si="2"/>
        <v>61.81818181818181</v>
      </c>
      <c r="M16" s="325">
        <v>6</v>
      </c>
      <c r="N16" s="323">
        <v>141</v>
      </c>
      <c r="O16" s="324">
        <f t="shared" si="3"/>
        <v>64.09090909090908</v>
      </c>
      <c r="P16" s="325">
        <v>3</v>
      </c>
      <c r="Q16" s="323">
        <v>132.5</v>
      </c>
      <c r="R16" s="324">
        <f t="shared" si="4"/>
        <v>60.22727272727272</v>
      </c>
      <c r="S16" s="325">
        <v>4</v>
      </c>
      <c r="T16" s="326">
        <v>1</v>
      </c>
      <c r="U16" s="327">
        <f t="shared" si="0"/>
        <v>409.5</v>
      </c>
      <c r="V16" s="190"/>
      <c r="W16" s="328">
        <f t="shared" si="1"/>
        <v>62.04545454545455</v>
      </c>
      <c r="X16" s="75" t="s">
        <v>102</v>
      </c>
    </row>
    <row r="17" spans="1:24" s="141" customFormat="1" ht="28.5" customHeight="1">
      <c r="A17" s="226">
        <v>6</v>
      </c>
      <c r="B17" s="154"/>
      <c r="C17" s="155"/>
      <c r="D17" s="206" t="s">
        <v>75</v>
      </c>
      <c r="E17" s="320"/>
      <c r="F17" s="213" t="s">
        <v>59</v>
      </c>
      <c r="G17" s="330" t="s">
        <v>78</v>
      </c>
      <c r="H17" s="320"/>
      <c r="I17" s="322"/>
      <c r="J17" s="210" t="s">
        <v>50</v>
      </c>
      <c r="K17" s="323">
        <v>135</v>
      </c>
      <c r="L17" s="324">
        <f t="shared" si="2"/>
        <v>61.36363636363636</v>
      </c>
      <c r="M17" s="325">
        <v>7</v>
      </c>
      <c r="N17" s="323">
        <v>138.5</v>
      </c>
      <c r="O17" s="324">
        <f t="shared" si="3"/>
        <v>62.954545454545446</v>
      </c>
      <c r="P17" s="325">
        <v>4</v>
      </c>
      <c r="Q17" s="323">
        <v>134.5</v>
      </c>
      <c r="R17" s="324">
        <f t="shared" si="4"/>
        <v>61.13636363636363</v>
      </c>
      <c r="S17" s="325">
        <v>2</v>
      </c>
      <c r="T17" s="326"/>
      <c r="U17" s="327">
        <f t="shared" si="0"/>
        <v>408</v>
      </c>
      <c r="V17" s="190"/>
      <c r="W17" s="328">
        <f t="shared" si="1"/>
        <v>61.81818181818182</v>
      </c>
      <c r="X17" s="75" t="s">
        <v>102</v>
      </c>
    </row>
    <row r="18" spans="1:24" s="141" customFormat="1" ht="28.5" customHeight="1">
      <c r="A18" s="226">
        <v>7</v>
      </c>
      <c r="B18" s="154"/>
      <c r="C18" s="155"/>
      <c r="D18" s="206" t="s">
        <v>68</v>
      </c>
      <c r="E18" s="320"/>
      <c r="F18" s="213" t="s">
        <v>58</v>
      </c>
      <c r="G18" s="227" t="s">
        <v>104</v>
      </c>
      <c r="H18" s="320"/>
      <c r="I18" s="322"/>
      <c r="J18" s="210" t="s">
        <v>50</v>
      </c>
      <c r="K18" s="323">
        <v>134</v>
      </c>
      <c r="L18" s="324">
        <f t="shared" si="2"/>
        <v>60.90909090909091</v>
      </c>
      <c r="M18" s="325">
        <v>8</v>
      </c>
      <c r="N18" s="323">
        <v>141</v>
      </c>
      <c r="O18" s="324">
        <f t="shared" si="3"/>
        <v>64.09090909090908</v>
      </c>
      <c r="P18" s="325">
        <v>3</v>
      </c>
      <c r="Q18" s="323">
        <v>132.5</v>
      </c>
      <c r="R18" s="324">
        <f t="shared" si="4"/>
        <v>60.22727272727272</v>
      </c>
      <c r="S18" s="325">
        <v>4</v>
      </c>
      <c r="T18" s="326"/>
      <c r="U18" s="327">
        <f t="shared" si="0"/>
        <v>407.5</v>
      </c>
      <c r="V18" s="190"/>
      <c r="W18" s="328">
        <f t="shared" si="1"/>
        <v>61.74242424242424</v>
      </c>
      <c r="X18" s="75" t="s">
        <v>102</v>
      </c>
    </row>
    <row r="19" spans="1:24" s="141" customFormat="1" ht="28.5" customHeight="1">
      <c r="A19" s="226">
        <v>8</v>
      </c>
      <c r="B19" s="154"/>
      <c r="C19" s="155"/>
      <c r="D19" s="206" t="s">
        <v>67</v>
      </c>
      <c r="E19" s="320"/>
      <c r="F19" s="213" t="s">
        <v>58</v>
      </c>
      <c r="G19" s="321" t="s">
        <v>70</v>
      </c>
      <c r="H19" s="320"/>
      <c r="I19" s="322"/>
      <c r="J19" s="238" t="s">
        <v>50</v>
      </c>
      <c r="K19" s="323">
        <v>140.5</v>
      </c>
      <c r="L19" s="324">
        <f t="shared" si="2"/>
        <v>63.86363636363636</v>
      </c>
      <c r="M19" s="325">
        <v>2</v>
      </c>
      <c r="N19" s="323">
        <v>136.5</v>
      </c>
      <c r="O19" s="324">
        <f t="shared" si="3"/>
        <v>62.04545454545454</v>
      </c>
      <c r="P19" s="325">
        <v>6</v>
      </c>
      <c r="Q19" s="323">
        <v>128.5</v>
      </c>
      <c r="R19" s="324">
        <f t="shared" si="4"/>
        <v>58.40909090909091</v>
      </c>
      <c r="S19" s="325">
        <v>7</v>
      </c>
      <c r="T19" s="326"/>
      <c r="U19" s="327">
        <f t="shared" si="0"/>
        <v>405.5</v>
      </c>
      <c r="V19" s="190"/>
      <c r="W19" s="328">
        <f t="shared" si="1"/>
        <v>61.439393939393945</v>
      </c>
      <c r="X19" s="75" t="s">
        <v>102</v>
      </c>
    </row>
    <row r="20" spans="1:24" s="141" customFormat="1" ht="28.5" customHeight="1">
      <c r="A20" s="226">
        <v>9</v>
      </c>
      <c r="B20" s="154"/>
      <c r="C20" s="155"/>
      <c r="D20" s="206" t="s">
        <v>66</v>
      </c>
      <c r="E20" s="320"/>
      <c r="F20" s="213" t="s">
        <v>58</v>
      </c>
      <c r="G20" s="331" t="s">
        <v>69</v>
      </c>
      <c r="H20" s="320"/>
      <c r="I20" s="322"/>
      <c r="J20" s="210" t="s">
        <v>50</v>
      </c>
      <c r="K20" s="323">
        <v>131</v>
      </c>
      <c r="L20" s="324">
        <f t="shared" si="2"/>
        <v>59.54545454545454</v>
      </c>
      <c r="M20" s="325">
        <v>9</v>
      </c>
      <c r="N20" s="323">
        <v>133</v>
      </c>
      <c r="O20" s="324">
        <f t="shared" si="3"/>
        <v>60.454545454545446</v>
      </c>
      <c r="P20" s="325">
        <v>8</v>
      </c>
      <c r="Q20" s="323">
        <v>127</v>
      </c>
      <c r="R20" s="324">
        <f t="shared" si="4"/>
        <v>57.72727272727272</v>
      </c>
      <c r="S20" s="325">
        <v>8</v>
      </c>
      <c r="T20" s="326"/>
      <c r="U20" s="327">
        <f t="shared" si="0"/>
        <v>391</v>
      </c>
      <c r="V20" s="190"/>
      <c r="W20" s="328">
        <f t="shared" si="1"/>
        <v>59.24242424242424</v>
      </c>
      <c r="X20" s="75" t="s">
        <v>103</v>
      </c>
    </row>
    <row r="21" spans="1:24" s="141" customFormat="1" ht="28.5" customHeight="1">
      <c r="A21" s="226">
        <v>10</v>
      </c>
      <c r="B21" s="154"/>
      <c r="C21" s="155"/>
      <c r="D21" s="332" t="s">
        <v>65</v>
      </c>
      <c r="E21" s="320"/>
      <c r="F21" s="239" t="s">
        <v>58</v>
      </c>
      <c r="G21" s="333" t="s">
        <v>104</v>
      </c>
      <c r="H21" s="320"/>
      <c r="I21" s="322"/>
      <c r="J21" s="210" t="s">
        <v>50</v>
      </c>
      <c r="K21" s="323">
        <v>129.5</v>
      </c>
      <c r="L21" s="324">
        <f t="shared" si="2"/>
        <v>58.86363636363636</v>
      </c>
      <c r="M21" s="325">
        <v>10</v>
      </c>
      <c r="N21" s="323">
        <v>133</v>
      </c>
      <c r="O21" s="324">
        <f t="shared" si="3"/>
        <v>60.454545454545446</v>
      </c>
      <c r="P21" s="325">
        <v>8</v>
      </c>
      <c r="Q21" s="323">
        <v>125</v>
      </c>
      <c r="R21" s="324">
        <f t="shared" si="4"/>
        <v>56.81818181818181</v>
      </c>
      <c r="S21" s="325">
        <v>10</v>
      </c>
      <c r="T21" s="326"/>
      <c r="U21" s="327">
        <f t="shared" si="0"/>
        <v>387.5</v>
      </c>
      <c r="V21" s="190"/>
      <c r="W21" s="328">
        <f t="shared" si="1"/>
        <v>58.71212121212122</v>
      </c>
      <c r="X21" s="75"/>
    </row>
    <row r="22" spans="1:24" s="141" customFormat="1" ht="28.5" customHeight="1">
      <c r="A22" s="226">
        <v>11</v>
      </c>
      <c r="B22" s="154"/>
      <c r="C22" s="155"/>
      <c r="D22" s="206" t="s">
        <v>87</v>
      </c>
      <c r="E22" s="320"/>
      <c r="F22" s="213" t="s">
        <v>58</v>
      </c>
      <c r="G22" s="334" t="s">
        <v>60</v>
      </c>
      <c r="H22" s="320"/>
      <c r="I22" s="322"/>
      <c r="J22" s="237" t="s">
        <v>63</v>
      </c>
      <c r="K22" s="323">
        <v>125</v>
      </c>
      <c r="L22" s="324">
        <f t="shared" si="2"/>
        <v>56.81818181818181</v>
      </c>
      <c r="M22" s="325">
        <v>11</v>
      </c>
      <c r="N22" s="323">
        <v>131.5</v>
      </c>
      <c r="O22" s="324">
        <f t="shared" si="3"/>
        <v>59.772727272727266</v>
      </c>
      <c r="P22" s="325">
        <v>9</v>
      </c>
      <c r="Q22" s="323">
        <v>124.5</v>
      </c>
      <c r="R22" s="324">
        <f t="shared" si="4"/>
        <v>56.590909090909086</v>
      </c>
      <c r="S22" s="325">
        <v>11</v>
      </c>
      <c r="T22" s="326"/>
      <c r="U22" s="327">
        <f t="shared" si="0"/>
        <v>381</v>
      </c>
      <c r="V22" s="190"/>
      <c r="W22" s="328">
        <f t="shared" si="1"/>
        <v>57.727272727272734</v>
      </c>
      <c r="X22" s="75"/>
    </row>
    <row r="23" spans="1:29" s="147" customFormat="1" ht="29.25" customHeight="1">
      <c r="A23" s="142"/>
      <c r="B23" s="142"/>
      <c r="C23" s="143"/>
      <c r="D23" s="399" t="s">
        <v>33</v>
      </c>
      <c r="E23" s="399"/>
      <c r="F23" s="399"/>
      <c r="G23" s="399"/>
      <c r="H23" s="76"/>
      <c r="I23" s="143" t="s">
        <v>34</v>
      </c>
      <c r="J23" s="372" t="s">
        <v>98</v>
      </c>
      <c r="K23" s="372"/>
      <c r="L23" s="372"/>
      <c r="M23" s="372"/>
      <c r="N23" s="142"/>
      <c r="O23" s="142"/>
      <c r="P23" s="145"/>
      <c r="Q23" s="142"/>
      <c r="R23" s="144"/>
      <c r="S23" s="144"/>
      <c r="T23" s="145"/>
      <c r="U23" s="142"/>
      <c r="V23" s="142"/>
      <c r="W23" s="142"/>
      <c r="X23" s="142"/>
      <c r="Y23" s="146"/>
      <c r="Z23" s="142"/>
      <c r="AC23" s="148"/>
    </row>
    <row r="24" spans="1:23" s="147" customFormat="1" ht="42" customHeight="1">
      <c r="A24" s="142"/>
      <c r="B24" s="142"/>
      <c r="C24" s="76"/>
      <c r="D24" s="400" t="s">
        <v>32</v>
      </c>
      <c r="E24" s="400"/>
      <c r="F24" s="400"/>
      <c r="G24" s="400"/>
      <c r="H24" s="76"/>
      <c r="I24" s="143" t="s">
        <v>35</v>
      </c>
      <c r="J24" s="372" t="s">
        <v>99</v>
      </c>
      <c r="K24" s="372"/>
      <c r="L24" s="372"/>
      <c r="M24" s="372"/>
      <c r="N24" s="146"/>
      <c r="O24" s="142"/>
      <c r="P24" s="144"/>
      <c r="Q24" s="146"/>
      <c r="R24" s="142"/>
      <c r="S24" s="142"/>
      <c r="T24" s="142"/>
      <c r="U24" s="142"/>
      <c r="V24" s="146"/>
      <c r="W24" s="142"/>
    </row>
    <row r="25" ht="32.25" customHeight="1">
      <c r="W25" s="80"/>
    </row>
    <row r="26" ht="12.75">
      <c r="W26" s="80"/>
    </row>
    <row r="27" ht="12.75">
      <c r="W27" s="80"/>
    </row>
    <row r="28" ht="12.75">
      <c r="W28" s="80"/>
    </row>
    <row r="29" ht="12.75">
      <c r="W29" s="80"/>
    </row>
    <row r="30" ht="12.75">
      <c r="W30" s="80"/>
    </row>
    <row r="31" ht="12.75">
      <c r="W31" s="80"/>
    </row>
    <row r="32" ht="12.75">
      <c r="W32" s="80"/>
    </row>
    <row r="33" ht="12.75">
      <c r="W33" s="80"/>
    </row>
    <row r="34" ht="12.75">
      <c r="W34" s="80"/>
    </row>
    <row r="35" ht="12.75">
      <c r="W35" s="80"/>
    </row>
    <row r="36" ht="12.75">
      <c r="W36" s="80"/>
    </row>
    <row r="37" ht="12.75">
      <c r="W37" s="80"/>
    </row>
    <row r="38" ht="12.75">
      <c r="W38" s="80"/>
    </row>
    <row r="39" ht="12.75">
      <c r="W39" s="80"/>
    </row>
    <row r="40" ht="12.75">
      <c r="W40" s="80"/>
    </row>
    <row r="41" ht="12.75">
      <c r="W41" s="80"/>
    </row>
    <row r="42" ht="12.75">
      <c r="W42" s="80"/>
    </row>
    <row r="43" ht="12.75">
      <c r="W43" s="80"/>
    </row>
    <row r="44" ht="12.75">
      <c r="W44" s="80"/>
    </row>
    <row r="45" ht="12.75">
      <c r="W45" s="80"/>
    </row>
    <row r="46" ht="12.75">
      <c r="W46" s="80"/>
    </row>
    <row r="47" ht="12.75">
      <c r="W47" s="80"/>
    </row>
    <row r="48" ht="12.75">
      <c r="W48" s="80"/>
    </row>
    <row r="49" ht="12.75">
      <c r="W49" s="80"/>
    </row>
    <row r="50" ht="12.75">
      <c r="W50" s="80"/>
    </row>
    <row r="51" ht="12.75">
      <c r="W51" s="80"/>
    </row>
    <row r="52" ht="12.75">
      <c r="W52" s="80"/>
    </row>
    <row r="53" ht="12.75">
      <c r="W53" s="80"/>
    </row>
    <row r="54" ht="12.75">
      <c r="W54" s="80"/>
    </row>
    <row r="55" ht="12.75">
      <c r="W55" s="80"/>
    </row>
    <row r="56" ht="12.75">
      <c r="W56" s="80"/>
    </row>
    <row r="57" ht="12.75">
      <c r="W57" s="153"/>
    </row>
    <row r="58" ht="12.75">
      <c r="W58" s="153"/>
    </row>
    <row r="59" ht="12.75">
      <c r="W59" s="153"/>
    </row>
    <row r="60" ht="12.75">
      <c r="W60" s="153"/>
    </row>
    <row r="61" ht="12.75">
      <c r="W61" s="153"/>
    </row>
    <row r="62" ht="12.75">
      <c r="W62" s="153"/>
    </row>
  </sheetData>
  <sheetProtection/>
  <mergeCells count="29">
    <mergeCell ref="A8:G8"/>
    <mergeCell ref="S8:X8"/>
    <mergeCell ref="A2:X2"/>
    <mergeCell ref="A3:X3"/>
    <mergeCell ref="A4:X4"/>
    <mergeCell ref="A5:X5"/>
    <mergeCell ref="A6:X6"/>
    <mergeCell ref="A7:X7"/>
    <mergeCell ref="A9:A10"/>
    <mergeCell ref="B9:B10"/>
    <mergeCell ref="D9:D10"/>
    <mergeCell ref="E9:E10"/>
    <mergeCell ref="F9:F10"/>
    <mergeCell ref="G9:G10"/>
    <mergeCell ref="V9:V10"/>
    <mergeCell ref="W9:W10"/>
    <mergeCell ref="X9:X10"/>
    <mergeCell ref="J9:J10"/>
    <mergeCell ref="K9:M9"/>
    <mergeCell ref="N9:P9"/>
    <mergeCell ref="Q9:S9"/>
    <mergeCell ref="U9:U10"/>
    <mergeCell ref="T9:T10"/>
    <mergeCell ref="J23:M23"/>
    <mergeCell ref="J24:M24"/>
    <mergeCell ref="H9:H10"/>
    <mergeCell ref="D23:G23"/>
    <mergeCell ref="D24:G24"/>
    <mergeCell ref="I9:I10"/>
  </mergeCells>
  <printOptions/>
  <pageMargins left="0.1968503937007874" right="0.15748031496062992" top="0.2755905511811024" bottom="0.31496062992125984" header="0.31496062992125984" footer="0.31496062992125984"/>
  <pageSetup fitToHeight="0" fitToWidth="1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C12" sqref="C12:F14"/>
    </sheetView>
  </sheetViews>
  <sheetFormatPr defaultColWidth="9.33203125" defaultRowHeight="12.75"/>
  <cols>
    <col min="1" max="1" width="4.33203125" style="0" customWidth="1"/>
    <col min="2" max="2" width="6" style="0" hidden="1" customWidth="1"/>
    <col min="3" max="3" width="29.33203125" style="0" customWidth="1"/>
    <col min="4" max="4" width="0" style="0" hidden="1" customWidth="1"/>
    <col min="5" max="5" width="4" style="0" customWidth="1"/>
    <col min="6" max="6" width="26.16015625" style="0" customWidth="1"/>
    <col min="7" max="7" width="21.33203125" style="0" customWidth="1"/>
    <col min="8" max="8" width="11.5" style="0" customWidth="1"/>
    <col min="9" max="9" width="7.83203125" style="0" customWidth="1"/>
    <col min="10" max="10" width="4.33203125" style="0" customWidth="1"/>
    <col min="11" max="11" width="7.66015625" style="0" customWidth="1"/>
    <col min="12" max="12" width="9.5" style="0" customWidth="1"/>
    <col min="13" max="13" width="5.5" style="0" customWidth="1"/>
    <col min="14" max="14" width="6.16015625" style="0" customWidth="1"/>
    <col min="15" max="15" width="8.66015625" style="0" customWidth="1"/>
    <col min="16" max="16" width="4.16015625" style="0" customWidth="1"/>
    <col min="17" max="17" width="8.33203125" style="0" customWidth="1"/>
    <col min="18" max="18" width="14.83203125" style="0" customWidth="1"/>
  </cols>
  <sheetData>
    <row r="1" spans="1:18" ht="27">
      <c r="A1" s="355" t="s">
        <v>41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18" ht="24.75">
      <c r="A2" s="357" t="s">
        <v>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22.5">
      <c r="A3" s="358" t="s">
        <v>17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1:18" ht="24.75">
      <c r="A4" s="359" t="s">
        <v>90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1:18" ht="19.5">
      <c r="A5" s="360" t="s">
        <v>97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</row>
    <row r="6" spans="1:18" ht="14.25">
      <c r="A6" s="375" t="s">
        <v>42</v>
      </c>
      <c r="B6" s="375"/>
      <c r="C6" s="375"/>
      <c r="D6" s="375"/>
      <c r="E6" s="375"/>
      <c r="F6" s="375"/>
      <c r="G6" s="67"/>
      <c r="H6" s="68"/>
      <c r="I6" s="68"/>
      <c r="J6" s="68"/>
      <c r="K6" s="68"/>
      <c r="L6" s="68"/>
      <c r="M6" s="68"/>
      <c r="N6" s="68"/>
      <c r="O6" s="68"/>
      <c r="P6" s="376" t="s">
        <v>43</v>
      </c>
      <c r="Q6" s="376"/>
      <c r="R6" s="376"/>
    </row>
    <row r="7" spans="1:18" ht="12.75" customHeight="1">
      <c r="A7" s="393" t="s">
        <v>19</v>
      </c>
      <c r="B7" s="393" t="s">
        <v>7</v>
      </c>
      <c r="C7" s="394" t="s">
        <v>39</v>
      </c>
      <c r="D7" s="395"/>
      <c r="E7" s="395" t="s">
        <v>0</v>
      </c>
      <c r="F7" s="394" t="s">
        <v>40</v>
      </c>
      <c r="G7" s="394" t="s">
        <v>3</v>
      </c>
      <c r="H7" s="391" t="s">
        <v>86</v>
      </c>
      <c r="I7" s="391"/>
      <c r="J7" s="391"/>
      <c r="K7" s="392" t="s">
        <v>22</v>
      </c>
      <c r="L7" s="392"/>
      <c r="M7" s="392"/>
      <c r="N7" s="391" t="s">
        <v>85</v>
      </c>
      <c r="O7" s="391"/>
      <c r="P7" s="391"/>
      <c r="Q7" s="367" t="s">
        <v>24</v>
      </c>
      <c r="R7" s="384" t="s">
        <v>26</v>
      </c>
    </row>
    <row r="8" spans="1:18" ht="45.75">
      <c r="A8" s="393"/>
      <c r="B8" s="393"/>
      <c r="C8" s="394"/>
      <c r="D8" s="395"/>
      <c r="E8" s="395"/>
      <c r="F8" s="394"/>
      <c r="G8" s="394"/>
      <c r="H8" s="205" t="s">
        <v>28</v>
      </c>
      <c r="I8" s="72" t="s">
        <v>29</v>
      </c>
      <c r="J8" s="204" t="s">
        <v>30</v>
      </c>
      <c r="K8" s="205" t="s">
        <v>28</v>
      </c>
      <c r="L8" s="72" t="s">
        <v>29</v>
      </c>
      <c r="M8" s="204" t="s">
        <v>30</v>
      </c>
      <c r="N8" s="205" t="s">
        <v>28</v>
      </c>
      <c r="O8" s="72" t="s">
        <v>29</v>
      </c>
      <c r="P8" s="204" t="s">
        <v>30</v>
      </c>
      <c r="Q8" s="367"/>
      <c r="R8" s="384"/>
    </row>
    <row r="9" spans="1:18" ht="19.5">
      <c r="A9" s="136" t="s">
        <v>36</v>
      </c>
      <c r="B9" s="136"/>
      <c r="C9" s="137"/>
      <c r="D9" s="137"/>
      <c r="E9" s="137"/>
      <c r="F9" s="137"/>
      <c r="G9" s="137"/>
      <c r="H9" s="336"/>
      <c r="I9" s="336"/>
      <c r="J9" s="337"/>
      <c r="K9" s="336"/>
      <c r="L9" s="336"/>
      <c r="M9" s="337"/>
      <c r="N9" s="336"/>
      <c r="O9" s="336"/>
      <c r="P9" s="337"/>
      <c r="Q9" s="337"/>
      <c r="R9" s="138"/>
    </row>
    <row r="10" spans="1:18" ht="32.25" customHeight="1">
      <c r="A10" s="230">
        <v>1</v>
      </c>
      <c r="B10" s="228"/>
      <c r="C10" s="206" t="s">
        <v>55</v>
      </c>
      <c r="D10" s="341"/>
      <c r="E10" s="225">
        <v>3</v>
      </c>
      <c r="F10" s="227" t="s">
        <v>83</v>
      </c>
      <c r="G10" s="214" t="s">
        <v>64</v>
      </c>
      <c r="H10" s="338">
        <v>189.5</v>
      </c>
      <c r="I10" s="335">
        <f>H10/2.9</f>
        <v>65.3448275862069</v>
      </c>
      <c r="J10" s="339">
        <v>1</v>
      </c>
      <c r="K10" s="338">
        <v>181</v>
      </c>
      <c r="L10" s="335">
        <f>K10/2.9</f>
        <v>62.41379310344828</v>
      </c>
      <c r="M10" s="339">
        <v>1</v>
      </c>
      <c r="N10" s="338">
        <v>182.5</v>
      </c>
      <c r="O10" s="335">
        <f>N10/2.9</f>
        <v>62.93103448275862</v>
      </c>
      <c r="P10" s="339">
        <v>1</v>
      </c>
      <c r="Q10" s="340">
        <f>H10+K10+N10</f>
        <v>553</v>
      </c>
      <c r="R10" s="342">
        <f>Q10/8.7</f>
        <v>63.5632183908046</v>
      </c>
    </row>
    <row r="11" spans="1:18" ht="28.5" customHeight="1">
      <c r="A11" s="231">
        <v>2</v>
      </c>
      <c r="B11" s="229"/>
      <c r="C11" s="211" t="s">
        <v>82</v>
      </c>
      <c r="D11" s="343"/>
      <c r="E11" s="344">
        <v>3</v>
      </c>
      <c r="F11" s="227" t="s">
        <v>84</v>
      </c>
      <c r="G11" s="214" t="s">
        <v>64</v>
      </c>
      <c r="H11" s="345">
        <v>150</v>
      </c>
      <c r="I11" s="335">
        <f>H11/2.9</f>
        <v>51.724137931034484</v>
      </c>
      <c r="J11" s="344">
        <v>2</v>
      </c>
      <c r="K11" s="345">
        <v>148</v>
      </c>
      <c r="L11" s="335">
        <f>K11/2.9</f>
        <v>51.03448275862069</v>
      </c>
      <c r="M11" s="344">
        <v>2</v>
      </c>
      <c r="N11" s="344">
        <v>142.5</v>
      </c>
      <c r="O11" s="335">
        <f>N11/2.9</f>
        <v>49.13793103448276</v>
      </c>
      <c r="P11" s="344">
        <v>2</v>
      </c>
      <c r="Q11" s="344">
        <f>H11+K11+N11</f>
        <v>440.5</v>
      </c>
      <c r="R11" s="346">
        <f>Q11/8.7</f>
        <v>50.63218390804598</v>
      </c>
    </row>
    <row r="12" spans="3:9" ht="12.75">
      <c r="C12" s="404" t="s">
        <v>80</v>
      </c>
      <c r="D12" s="404"/>
      <c r="E12" s="404"/>
      <c r="F12" s="404"/>
      <c r="G12" s="398" t="s">
        <v>98</v>
      </c>
      <c r="H12" s="398"/>
      <c r="I12" s="398"/>
    </row>
    <row r="13" spans="3:6" ht="12.75">
      <c r="C13" s="405"/>
      <c r="D13" s="405"/>
      <c r="E13" s="405"/>
      <c r="F13" s="405"/>
    </row>
    <row r="14" spans="3:20" ht="12.75">
      <c r="C14" s="404" t="s">
        <v>80</v>
      </c>
      <c r="D14" s="404"/>
      <c r="E14" s="404"/>
      <c r="F14" s="404"/>
      <c r="G14" s="354" t="s">
        <v>96</v>
      </c>
      <c r="H14" s="354"/>
      <c r="I14" s="354"/>
      <c r="T14">
        <f>G15</f>
        <v>0</v>
      </c>
    </row>
  </sheetData>
  <sheetProtection/>
  <mergeCells count="23">
    <mergeCell ref="A1:R1"/>
    <mergeCell ref="A2:R2"/>
    <mergeCell ref="A3:R3"/>
    <mergeCell ref="A4:R4"/>
    <mergeCell ref="A5:R5"/>
    <mergeCell ref="A6:F6"/>
    <mergeCell ref="P6:R6"/>
    <mergeCell ref="N7:P7"/>
    <mergeCell ref="A7:A8"/>
    <mergeCell ref="B7:B8"/>
    <mergeCell ref="C7:C8"/>
    <mergeCell ref="D7:D8"/>
    <mergeCell ref="E7:E8"/>
    <mergeCell ref="F7:F8"/>
    <mergeCell ref="C14:F14"/>
    <mergeCell ref="G14:I14"/>
    <mergeCell ref="Q7:Q8"/>
    <mergeCell ref="R7:R8"/>
    <mergeCell ref="C12:F12"/>
    <mergeCell ref="G12:I12"/>
    <mergeCell ref="G7:G8"/>
    <mergeCell ref="H7:J7"/>
    <mergeCell ref="K7:M7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C12" sqref="C12:F14"/>
    </sheetView>
  </sheetViews>
  <sheetFormatPr defaultColWidth="9.33203125" defaultRowHeight="12.75"/>
  <cols>
    <col min="1" max="1" width="2.33203125" style="0" customWidth="1"/>
    <col min="2" max="2" width="3.66015625" style="0" hidden="1" customWidth="1"/>
    <col min="3" max="3" width="27.66015625" style="0" customWidth="1"/>
    <col min="4" max="4" width="0" style="0" hidden="1" customWidth="1"/>
    <col min="5" max="5" width="5.5" style="0" customWidth="1"/>
    <col min="6" max="6" width="25.33203125" style="0" customWidth="1"/>
    <col min="7" max="8" width="0" style="0" hidden="1" customWidth="1"/>
    <col min="9" max="9" width="14.33203125" style="0" customWidth="1"/>
    <col min="10" max="10" width="8" style="0" customWidth="1"/>
    <col min="11" max="11" width="8.5" style="0" customWidth="1"/>
    <col min="12" max="12" width="5.33203125" style="0" customWidth="1"/>
    <col min="13" max="13" width="8.33203125" style="0" customWidth="1"/>
    <col min="14" max="14" width="9.83203125" style="0" customWidth="1"/>
    <col min="15" max="15" width="4.5" style="0" customWidth="1"/>
    <col min="16" max="16" width="9.66015625" style="0" customWidth="1"/>
    <col min="17" max="17" width="8.5" style="0" customWidth="1"/>
    <col min="18" max="18" width="5.16015625" style="0" customWidth="1"/>
    <col min="20" max="20" width="11.5" style="0" bestFit="1" customWidth="1"/>
  </cols>
  <sheetData>
    <row r="1" spans="1:20" ht="27">
      <c r="A1" s="355" t="s">
        <v>41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</row>
    <row r="2" spans="1:20" ht="24.75">
      <c r="A2" s="357" t="s">
        <v>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</row>
    <row r="3" spans="1:20" ht="22.5">
      <c r="A3" s="358" t="s">
        <v>17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</row>
    <row r="4" spans="1:20" ht="24.75">
      <c r="A4" s="359" t="s">
        <v>81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</row>
    <row r="5" spans="1:20" ht="19.5">
      <c r="A5" s="360" t="s">
        <v>97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</row>
    <row r="6" spans="1:20" ht="14.25">
      <c r="A6" s="375" t="s">
        <v>42</v>
      </c>
      <c r="B6" s="375"/>
      <c r="C6" s="375"/>
      <c r="D6" s="375"/>
      <c r="E6" s="375"/>
      <c r="F6" s="375"/>
      <c r="G6" s="67"/>
      <c r="H6" s="67"/>
      <c r="I6" s="67"/>
      <c r="J6" s="68"/>
      <c r="K6" s="68"/>
      <c r="L6" s="68"/>
      <c r="M6" s="68"/>
      <c r="N6" s="68"/>
      <c r="O6" s="68"/>
      <c r="P6" s="68"/>
      <c r="Q6" s="68"/>
      <c r="R6" s="376" t="s">
        <v>43</v>
      </c>
      <c r="S6" s="376"/>
      <c r="T6" s="376"/>
    </row>
    <row r="7" spans="1:20" ht="12.75" customHeight="1">
      <c r="A7" s="393" t="s">
        <v>19</v>
      </c>
      <c r="B7" s="393" t="s">
        <v>7</v>
      </c>
      <c r="C7" s="394" t="s">
        <v>39</v>
      </c>
      <c r="D7" s="395"/>
      <c r="E7" s="395" t="s">
        <v>0</v>
      </c>
      <c r="F7" s="394" t="s">
        <v>40</v>
      </c>
      <c r="G7" s="379" t="s">
        <v>1</v>
      </c>
      <c r="H7" s="379" t="s">
        <v>2</v>
      </c>
      <c r="I7" s="394" t="s">
        <v>3</v>
      </c>
      <c r="J7" s="391" t="s">
        <v>86</v>
      </c>
      <c r="K7" s="391"/>
      <c r="L7" s="391"/>
      <c r="M7" s="392" t="s">
        <v>22</v>
      </c>
      <c r="N7" s="392"/>
      <c r="O7" s="392"/>
      <c r="P7" s="391" t="s">
        <v>85</v>
      </c>
      <c r="Q7" s="391"/>
      <c r="R7" s="391"/>
      <c r="S7" s="367" t="s">
        <v>24</v>
      </c>
      <c r="T7" s="384" t="s">
        <v>26</v>
      </c>
    </row>
    <row r="8" spans="1:20" ht="45.75">
      <c r="A8" s="393"/>
      <c r="B8" s="393"/>
      <c r="C8" s="394"/>
      <c r="D8" s="395"/>
      <c r="E8" s="395"/>
      <c r="F8" s="394"/>
      <c r="G8" s="379"/>
      <c r="H8" s="379"/>
      <c r="I8" s="394"/>
      <c r="J8" s="205" t="s">
        <v>28</v>
      </c>
      <c r="K8" s="72" t="s">
        <v>29</v>
      </c>
      <c r="L8" s="204" t="s">
        <v>30</v>
      </c>
      <c r="M8" s="205" t="s">
        <v>28</v>
      </c>
      <c r="N8" s="72" t="s">
        <v>29</v>
      </c>
      <c r="O8" s="204" t="s">
        <v>30</v>
      </c>
      <c r="P8" s="205" t="s">
        <v>28</v>
      </c>
      <c r="Q8" s="72" t="s">
        <v>29</v>
      </c>
      <c r="R8" s="204" t="s">
        <v>30</v>
      </c>
      <c r="S8" s="367"/>
      <c r="T8" s="384"/>
    </row>
    <row r="9" spans="1:20" ht="19.5">
      <c r="A9" s="136" t="s">
        <v>36</v>
      </c>
      <c r="B9" s="136"/>
      <c r="C9" s="137"/>
      <c r="D9" s="137"/>
      <c r="E9" s="137"/>
      <c r="F9" s="137"/>
      <c r="G9" s="137"/>
      <c r="H9" s="137"/>
      <c r="I9" s="137"/>
      <c r="J9" s="136"/>
      <c r="K9" s="136"/>
      <c r="L9" s="138"/>
      <c r="M9" s="136"/>
      <c r="N9" s="136"/>
      <c r="O9" s="138"/>
      <c r="P9" s="136"/>
      <c r="Q9" s="136"/>
      <c r="R9" s="138"/>
      <c r="S9" s="138"/>
      <c r="T9" s="138"/>
    </row>
    <row r="10" spans="1:20" ht="24.75" customHeight="1">
      <c r="A10" s="352">
        <v>1</v>
      </c>
      <c r="B10" s="353"/>
      <c r="C10" s="206" t="s">
        <v>74</v>
      </c>
      <c r="D10" s="320"/>
      <c r="E10" s="225" t="s">
        <v>59</v>
      </c>
      <c r="F10" s="206" t="s">
        <v>74</v>
      </c>
      <c r="G10" s="320"/>
      <c r="H10" s="322"/>
      <c r="I10" s="213" t="s">
        <v>79</v>
      </c>
      <c r="J10" s="347">
        <v>174</v>
      </c>
      <c r="K10" s="348">
        <f>J10/2.6</f>
        <v>66.92307692307692</v>
      </c>
      <c r="L10" s="350">
        <v>1</v>
      </c>
      <c r="M10" s="347">
        <v>172</v>
      </c>
      <c r="N10" s="348">
        <f>M10/2.6</f>
        <v>66.15384615384615</v>
      </c>
      <c r="O10" s="350">
        <v>1</v>
      </c>
      <c r="P10" s="347">
        <v>168.5</v>
      </c>
      <c r="Q10" s="348">
        <f>P10/2.6</f>
        <v>64.8076923076923</v>
      </c>
      <c r="R10" s="351">
        <v>1</v>
      </c>
      <c r="S10" s="349">
        <f>J10+M10+P10</f>
        <v>514.5</v>
      </c>
      <c r="T10" s="346">
        <f>S10/7.8</f>
        <v>65.96153846153847</v>
      </c>
    </row>
    <row r="12" spans="3:11" ht="12.75">
      <c r="C12" s="404" t="s">
        <v>80</v>
      </c>
      <c r="D12" s="404"/>
      <c r="E12" s="404"/>
      <c r="F12" s="404"/>
      <c r="I12" s="354" t="s">
        <v>98</v>
      </c>
      <c r="J12" s="354"/>
      <c r="K12" s="354"/>
    </row>
    <row r="13" spans="3:6" ht="12.75">
      <c r="C13" s="405"/>
      <c r="D13" s="405"/>
      <c r="E13" s="405"/>
      <c r="F13" s="405"/>
    </row>
    <row r="14" spans="3:11" ht="12.75">
      <c r="C14" s="404" t="s">
        <v>80</v>
      </c>
      <c r="D14" s="404"/>
      <c r="E14" s="404"/>
      <c r="F14" s="404"/>
      <c r="I14" s="354" t="s">
        <v>99</v>
      </c>
      <c r="J14" s="354"/>
      <c r="K14" s="354"/>
    </row>
  </sheetData>
  <sheetProtection/>
  <mergeCells count="25">
    <mergeCell ref="A1:T1"/>
    <mergeCell ref="A2:T2"/>
    <mergeCell ref="A3:T3"/>
    <mergeCell ref="A4:T4"/>
    <mergeCell ref="A5:T5"/>
    <mergeCell ref="P7:R7"/>
    <mergeCell ref="M7:O7"/>
    <mergeCell ref="S7:S8"/>
    <mergeCell ref="A6:F6"/>
    <mergeCell ref="R6:T6"/>
    <mergeCell ref="A7:A8"/>
    <mergeCell ref="B7:B8"/>
    <mergeCell ref="C7:C8"/>
    <mergeCell ref="D7:D8"/>
    <mergeCell ref="E7:E8"/>
    <mergeCell ref="T7:T8"/>
    <mergeCell ref="C12:F12"/>
    <mergeCell ref="C14:F14"/>
    <mergeCell ref="I12:K12"/>
    <mergeCell ref="I14:K14"/>
    <mergeCell ref="I7:I8"/>
    <mergeCell ref="J7:L7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KK_OTRADA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2018-05-19T13:26:21Z</cp:lastPrinted>
  <dcterms:created xsi:type="dcterms:W3CDTF">2017-02-21T07:54:22Z</dcterms:created>
  <dcterms:modified xsi:type="dcterms:W3CDTF">2018-05-22T11:11:22Z</dcterms:modified>
  <cp:category/>
  <cp:version/>
  <cp:contentType/>
  <cp:contentStatus/>
</cp:coreProperties>
</file>