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460" tabRatio="500" activeTab="2"/>
  </bookViews>
  <sheets>
    <sheet name="1" sheetId="1" r:id="rId1"/>
    <sheet name="2 ст гр." sheetId="2" r:id="rId2"/>
    <sheet name="2 мл гр" sheetId="3" r:id="rId3"/>
  </sheets>
  <definedNames/>
  <calcPr fullCalcOnLoad="1"/>
</workbook>
</file>

<file path=xl/sharedStrings.xml><?xml version="1.0" encoding="utf-8"?>
<sst xmlns="http://schemas.openxmlformats.org/spreadsheetml/2006/main" count="239" uniqueCount="98">
  <si>
    <t>Соревнования, посвященные Дню народного единства</t>
  </si>
  <si>
    <t>Выездка</t>
  </si>
  <si>
    <t>Технические результаты</t>
  </si>
  <si>
    <t>Обязательная программа № 1</t>
  </si>
  <si>
    <t>Cудьи: Н-   Мартьянова В., ВК, Красноярск  С - Цветаева С., ВК, Московская обл., М — Корнилов М., 1К, Московская обл.</t>
  </si>
  <si>
    <t>Московская область, ОУСЦ"Планерная"</t>
  </si>
  <si>
    <t>04 ноября 2014 г.</t>
  </si>
  <si>
    <t>Место</t>
  </si>
  <si>
    <t>Фамилия, имя</t>
  </si>
  <si>
    <t>Звание, разряд</t>
  </si>
  <si>
    <t>Кличка лошади, г.р.</t>
  </si>
  <si>
    <t>Команда</t>
  </si>
  <si>
    <t>Н</t>
  </si>
  <si>
    <t>С</t>
  </si>
  <si>
    <t>М</t>
  </si>
  <si>
    <t>Кол. ош.</t>
  </si>
  <si>
    <t>Об. Оценки</t>
  </si>
  <si>
    <t>Всего 
баллов</t>
  </si>
  <si>
    <t>Всего %</t>
  </si>
  <si>
    <t>Баллы</t>
  </si>
  <si>
    <t>%</t>
  </si>
  <si>
    <t>ГРОМОВА Яна, 2006</t>
  </si>
  <si>
    <t>МАРУФ(110)</t>
  </si>
  <si>
    <t>Пони-спорт Химки</t>
  </si>
  <si>
    <t>БОРОВКОВА Злата, 2005</t>
  </si>
  <si>
    <t>РЕГАТА(126)</t>
  </si>
  <si>
    <t>ЮМ-Планерная</t>
  </si>
  <si>
    <t>ГОРЯЧЕВА Мария, 2003</t>
  </si>
  <si>
    <t>005715</t>
  </si>
  <si>
    <t xml:space="preserve">МАЙОРАН(128)-05, мер., вор.-пег., нем.верх.пони, Дьяболо, н.п </t>
  </si>
  <si>
    <t>ОУСЦ "Планерная"</t>
  </si>
  <si>
    <t>МАЛЫШЕВА Кристина, 2007</t>
  </si>
  <si>
    <t>АЛЕНКА(100)</t>
  </si>
  <si>
    <t>СОЛБАКОВА Евдокия, 2005</t>
  </si>
  <si>
    <t>ПУЧОК(100)</t>
  </si>
  <si>
    <t>Пони-спорт Планерная</t>
  </si>
  <si>
    <t>Главная судейская</t>
  </si>
  <si>
    <t>Обязательная программа № 2</t>
  </si>
  <si>
    <t>Для всадников на лошадях от 131 до 150 см в холке</t>
  </si>
  <si>
    <t>Кличка лошади, г.р.Кличка лошади, г.р.</t>
  </si>
  <si>
    <t xml:space="preserve">Всего 
Баллов </t>
  </si>
  <si>
    <t>АРЖАЕВА Ольга, 2004</t>
  </si>
  <si>
    <t>ВЬЮГА(148)</t>
  </si>
  <si>
    <t>МЕЛЬНИКОВА Ульяна, 2003</t>
  </si>
  <si>
    <t>005713</t>
  </si>
  <si>
    <t xml:space="preserve">МАТРЕШКА(136)-02, коб., вор.-пег., класс пони, Девясил, Рязанская обл.   </t>
  </si>
  <si>
    <t>МАЙСТРОВА Юлия, 2001</t>
  </si>
  <si>
    <t>ЛИНА(131)</t>
  </si>
  <si>
    <t>ТАРАСОВА Алиса, 2002</t>
  </si>
  <si>
    <t>1ю</t>
  </si>
  <si>
    <t>012302</t>
  </si>
  <si>
    <t>САН ДИЕГО-08, жер., рыже-пег., класс пони, Дивный, ООО "Поворот В.П."</t>
  </si>
  <si>
    <t>МАКАРОВА Наталья, 2001</t>
  </si>
  <si>
    <t>2ю</t>
  </si>
  <si>
    <t>КОРОЛЕВА Алена, 2000</t>
  </si>
  <si>
    <t>005704</t>
  </si>
  <si>
    <t xml:space="preserve">ТЕМАТИКА(143)-04, коб., игрен., полукр., </t>
  </si>
  <si>
    <t>БАСКАКОВА Екатерина, 1999</t>
  </si>
  <si>
    <t>005703</t>
  </si>
  <si>
    <t>ТОРЕАДОР-04, жер., рыж., пони-класс, Рост.обл.</t>
  </si>
  <si>
    <t>ШЛЕМИНА Марина, 2001</t>
  </si>
  <si>
    <t>КОВАЛЕНКО Анастасия, 2001</t>
  </si>
  <si>
    <t>РОМИКА(148)</t>
  </si>
  <si>
    <t>КФХ «Ольгино»</t>
  </si>
  <si>
    <t>Снята</t>
  </si>
  <si>
    <t>Кличка лошади, г.р.Кличка лошади, г.р.Кличка лошади, г.р.</t>
  </si>
  <si>
    <t>КНЯЗЕВА Анастасия, 2004</t>
  </si>
  <si>
    <t>ЛЕДИ ЭШЛИ(117)-09, коб., рыж., уэльск., Фриарс Супермен, Голландия</t>
  </si>
  <si>
    <t>КОЗЫРЕВА Луиза, 2003</t>
  </si>
  <si>
    <t>005718</t>
  </si>
  <si>
    <t xml:space="preserve">ДОЛЬКА(138)-06, коб., гнедо-пег., нем.верх.пони, Дьяболо, н.п. </t>
  </si>
  <si>
    <t>СЕРДЕЧНОВ Герман, 2005</t>
  </si>
  <si>
    <t>005712</t>
  </si>
  <si>
    <t>ВИТАМИН(109)-99, мер., т.-рыж., шетл.пони, Мираж</t>
  </si>
  <si>
    <t>САХАРОВА Мария, 2005</t>
  </si>
  <si>
    <t>ХОДЗИЦКАЯ Полина, 2004</t>
  </si>
  <si>
    <t>вк</t>
  </si>
  <si>
    <t>БРЭГАРУ Александра, 2002</t>
  </si>
  <si>
    <t>РАПС(124)</t>
  </si>
  <si>
    <t>ГРЯЗНОВА Елизавета, 2004</t>
  </si>
  <si>
    <t>005717</t>
  </si>
  <si>
    <t>ЛИЛИЯ(124)-06, коб., вор.-пег., нем.верх.пони, Дьяболо, н.п</t>
  </si>
  <si>
    <t>АТАМАС Марина, 2003</t>
  </si>
  <si>
    <t>НЕЧИПОРЕНКО Мария, 2003</t>
  </si>
  <si>
    <t>005716</t>
  </si>
  <si>
    <t xml:space="preserve">ДОНАЛЬД-06, жер., гнедо-пег., нем.верх.пони, Дьяболо </t>
  </si>
  <si>
    <t>САВОСИНА Полина, 2005</t>
  </si>
  <si>
    <t>КОЛЕЧЕНКОВА Вера, 2003</t>
  </si>
  <si>
    <t>ДАЛАКОВА Софья, 2003</t>
  </si>
  <si>
    <t>007987</t>
  </si>
  <si>
    <t xml:space="preserve">БОННИ(128)-03, мер., сер., класс пони,  </t>
  </si>
  <si>
    <t>КОБЗЕНКО Яна, 2004</t>
  </si>
  <si>
    <t>РОССИНИ</t>
  </si>
  <si>
    <t>ТЕВКОВА Софья, 2001</t>
  </si>
  <si>
    <t>КИРНОСОВА Софья, 2003</t>
  </si>
  <si>
    <t>РУЖАНСКАЯ Алиса, 2005</t>
  </si>
  <si>
    <t>ГОРЛУШКИНА Марина, 2003</t>
  </si>
  <si>
    <t>ФИЛИНА Светлана, 2003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</si>
</sst>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37" zoomScaleNormal="37" workbookViewId="0" topLeftCell="A1">
      <selection activeCell="A1" sqref="A1"/>
    </sheetView>
  </sheetViews>
  <sheetFormatPr defaultColWidth="11.00390625" defaultRowHeight="15.7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spans="1:17" ht="15">
      <c r="A6" t="s">
        <v>5</v>
      </c>
      <c r="Q6" t="s">
        <v>6</v>
      </c>
    </row>
    <row r="7" spans="1:20" ht="15">
      <c r="A7" t="s">
        <v>7</v>
      </c>
      <c r="B7" t="s">
        <v>8</v>
      </c>
      <c r="C7" t="s">
        <v>9</v>
      </c>
      <c r="E7" t="s">
        <v>10</v>
      </c>
      <c r="G7" t="s">
        <v>11</v>
      </c>
      <c r="H7" t="s">
        <v>12</v>
      </c>
      <c r="K7" t="s">
        <v>13</v>
      </c>
      <c r="N7" t="s">
        <v>14</v>
      </c>
      <c r="Q7" t="s">
        <v>15</v>
      </c>
      <c r="R7" t="s">
        <v>16</v>
      </c>
      <c r="S7" t="s">
        <v>17</v>
      </c>
      <c r="T7" t="s">
        <v>18</v>
      </c>
    </row>
    <row r="8" spans="8:16" ht="15">
      <c r="H8" t="s">
        <v>19</v>
      </c>
      <c r="I8" t="s">
        <v>20</v>
      </c>
      <c r="J8" t="s">
        <v>7</v>
      </c>
      <c r="K8" t="s">
        <v>19</v>
      </c>
      <c r="L8" t="s">
        <v>20</v>
      </c>
      <c r="M8" t="s">
        <v>7</v>
      </c>
      <c r="N8" t="s">
        <v>19</v>
      </c>
      <c r="O8" t="s">
        <v>20</v>
      </c>
      <c r="P8" t="s">
        <v>7</v>
      </c>
    </row>
    <row r="9" spans="1:20" ht="15">
      <c r="A9">
        <v>1</v>
      </c>
      <c r="B9" t="s">
        <v>21</v>
      </c>
      <c r="E9" t="s">
        <v>22</v>
      </c>
      <c r="G9" t="s">
        <v>23</v>
      </c>
      <c r="H9">
        <v>112.5</v>
      </c>
      <c r="I9">
        <f>H9/1.7</f>
        <v>66.17647058823529</v>
      </c>
      <c r="J9">
        <v>2</v>
      </c>
      <c r="K9">
        <v>114</v>
      </c>
      <c r="L9">
        <f>K9/1.7</f>
        <v>67.05882352941175</v>
      </c>
      <c r="M9">
        <v>1</v>
      </c>
      <c r="N9">
        <v>113.5</v>
      </c>
      <c r="O9">
        <f>N9/1.7</f>
        <v>66.76470588235293</v>
      </c>
      <c r="P9">
        <v>1</v>
      </c>
      <c r="S9">
        <f>N9+K9+H9</f>
        <v>340</v>
      </c>
      <c r="T9">
        <f>S9/5.1</f>
        <v>66.66666666666667</v>
      </c>
    </row>
    <row r="10" spans="1:20" ht="15">
      <c r="A10">
        <v>2</v>
      </c>
      <c r="B10" t="s">
        <v>24</v>
      </c>
      <c r="E10" t="s">
        <v>25</v>
      </c>
      <c r="G10" t="s">
        <v>26</v>
      </c>
      <c r="H10">
        <v>116</v>
      </c>
      <c r="I10">
        <f>H10/1.7</f>
        <v>68.23529411764706</v>
      </c>
      <c r="J10">
        <v>1</v>
      </c>
      <c r="K10">
        <v>113.5</v>
      </c>
      <c r="L10">
        <f>K10/1.7</f>
        <v>66.76470588235293</v>
      </c>
      <c r="M10">
        <v>2</v>
      </c>
      <c r="N10">
        <v>110</v>
      </c>
      <c r="O10">
        <f>N10/1.7</f>
        <v>64.70588235294117</v>
      </c>
      <c r="P10">
        <v>2</v>
      </c>
      <c r="S10">
        <f>N10+K10+H10</f>
        <v>339.5</v>
      </c>
      <c r="T10">
        <f>S10/5.1</f>
        <v>66.5686274509804</v>
      </c>
    </row>
    <row r="11" spans="1:20" ht="15">
      <c r="A11">
        <v>3</v>
      </c>
      <c r="B11" t="s">
        <v>27</v>
      </c>
      <c r="D11" t="s">
        <v>28</v>
      </c>
      <c r="E11" t="s">
        <v>29</v>
      </c>
      <c r="F11" t="s">
        <v>30</v>
      </c>
      <c r="G11" t="s">
        <v>26</v>
      </c>
      <c r="H11">
        <v>110</v>
      </c>
      <c r="I11">
        <f>H11/1.7</f>
        <v>64.70588235294117</v>
      </c>
      <c r="J11">
        <v>3</v>
      </c>
      <c r="K11">
        <v>110.5</v>
      </c>
      <c r="L11">
        <f>K11/1.7</f>
        <v>65</v>
      </c>
      <c r="M11">
        <v>3</v>
      </c>
      <c r="N11">
        <v>108.5</v>
      </c>
      <c r="O11">
        <f>N11/1.7</f>
        <v>63.823529411764696</v>
      </c>
      <c r="P11">
        <v>3</v>
      </c>
      <c r="S11">
        <f>N11+K11+H11</f>
        <v>329</v>
      </c>
      <c r="T11">
        <f>S11/5.1</f>
        <v>64.50980392156863</v>
      </c>
    </row>
    <row r="12" spans="1:20" ht="15">
      <c r="A12">
        <v>4</v>
      </c>
      <c r="B12" t="s">
        <v>31</v>
      </c>
      <c r="E12" t="s">
        <v>32</v>
      </c>
      <c r="G12" t="s">
        <v>23</v>
      </c>
      <c r="H12">
        <v>108</v>
      </c>
      <c r="I12">
        <f>H12/1.7</f>
        <v>63.52941176470588</v>
      </c>
      <c r="J12">
        <v>4</v>
      </c>
      <c r="K12">
        <v>107</v>
      </c>
      <c r="L12">
        <f>K12/1.7</f>
        <v>62.94117647058823</v>
      </c>
      <c r="M12">
        <v>4</v>
      </c>
      <c r="N12">
        <v>108.5</v>
      </c>
      <c r="O12">
        <f>N12/1.7</f>
        <v>63.823529411764696</v>
      </c>
      <c r="P12">
        <v>3</v>
      </c>
      <c r="S12">
        <f>N12+K12+H12</f>
        <v>323.5</v>
      </c>
      <c r="T12">
        <f>S12/5.1</f>
        <v>63.43137254901961</v>
      </c>
    </row>
    <row r="13" spans="1:20" ht="15">
      <c r="A13">
        <v>5</v>
      </c>
      <c r="B13" t="s">
        <v>33</v>
      </c>
      <c r="E13" t="s">
        <v>34</v>
      </c>
      <c r="G13" t="s">
        <v>35</v>
      </c>
      <c r="H13">
        <v>107.5</v>
      </c>
      <c r="I13">
        <f>H13/1.7</f>
        <v>63.23529411764705</v>
      </c>
      <c r="J13">
        <v>5</v>
      </c>
      <c r="K13">
        <v>104</v>
      </c>
      <c r="L13">
        <f>K13/1.7</f>
        <v>61.17647058823529</v>
      </c>
      <c r="M13">
        <v>5</v>
      </c>
      <c r="N13">
        <v>108</v>
      </c>
      <c r="O13">
        <f>N13/1.7</f>
        <v>63.52941176470588</v>
      </c>
      <c r="P13">
        <v>5</v>
      </c>
      <c r="Q13">
        <v>1</v>
      </c>
      <c r="S13">
        <f>N13+K13+H13</f>
        <v>319.5</v>
      </c>
      <c r="T13">
        <f>S13/5.1</f>
        <v>62.64705882352941</v>
      </c>
    </row>
    <row r="14" ht="15">
      <c r="B14" t="s">
        <v>36</v>
      </c>
    </row>
  </sheetData>
  <sheetProtection/>
  <printOptions/>
  <pageMargins left="0.75" right="0.75" top="1" bottom="1" header="0.5" footer="0.5"/>
  <pageSetup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37" zoomScaleNormal="37" workbookViewId="0" topLeftCell="A1">
      <selection activeCell="A1" sqref="A1"/>
    </sheetView>
  </sheetViews>
  <sheetFormatPr defaultColWidth="11.00390625" defaultRowHeight="15.7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37</v>
      </c>
    </row>
    <row r="5" ht="15">
      <c r="A5" t="s">
        <v>38</v>
      </c>
    </row>
    <row r="6" ht="15">
      <c r="A6" t="s">
        <v>4</v>
      </c>
    </row>
    <row r="7" spans="1:17" ht="15">
      <c r="A7" t="s">
        <v>5</v>
      </c>
      <c r="Q7" t="s">
        <v>6</v>
      </c>
    </row>
    <row r="8" spans="1:20" ht="15">
      <c r="A8" t="s">
        <v>7</v>
      </c>
      <c r="B8" t="s">
        <v>8</v>
      </c>
      <c r="C8" t="s">
        <v>9</v>
      </c>
      <c r="E8" t="s">
        <v>39</v>
      </c>
      <c r="G8" t="s">
        <v>11</v>
      </c>
      <c r="H8" t="s">
        <v>12</v>
      </c>
      <c r="K8" t="s">
        <v>13</v>
      </c>
      <c r="N8" t="s">
        <v>14</v>
      </c>
      <c r="Q8" t="s">
        <v>15</v>
      </c>
      <c r="R8" t="s">
        <v>16</v>
      </c>
      <c r="S8" t="s">
        <v>40</v>
      </c>
      <c r="T8" t="s">
        <v>18</v>
      </c>
    </row>
    <row r="9" spans="8:16" ht="15">
      <c r="H9" t="s">
        <v>19</v>
      </c>
      <c r="I9" t="s">
        <v>20</v>
      </c>
      <c r="J9" t="s">
        <v>7</v>
      </c>
      <c r="K9" t="s">
        <v>19</v>
      </c>
      <c r="L9" t="s">
        <v>20</v>
      </c>
      <c r="M9" t="s">
        <v>7</v>
      </c>
      <c r="N9" t="s">
        <v>19</v>
      </c>
      <c r="O9" t="s">
        <v>20</v>
      </c>
      <c r="P9" t="s">
        <v>7</v>
      </c>
    </row>
    <row r="10" spans="1:20" ht="15">
      <c r="A10">
        <v>1</v>
      </c>
      <c r="B10" t="s">
        <v>41</v>
      </c>
      <c r="E10" t="s">
        <v>42</v>
      </c>
      <c r="G10" t="s">
        <v>35</v>
      </c>
      <c r="H10">
        <v>171.5</v>
      </c>
      <c r="I10">
        <f aca="true" t="shared" si="0" ref="I10:I19">H10/2.5</f>
        <v>68.6</v>
      </c>
      <c r="J10">
        <f aca="true" t="shared" si="1" ref="J10:J19">RANK(I10,I$10:I$20,0)</f>
        <v>2</v>
      </c>
      <c r="K10">
        <v>177</v>
      </c>
      <c r="L10">
        <f aca="true" t="shared" si="2" ref="L10:L19">K10/2.5</f>
        <v>70.8</v>
      </c>
      <c r="M10">
        <f aca="true" t="shared" si="3" ref="M10:M19">RANK(L10,L$10:L$20,0)</f>
        <v>1</v>
      </c>
      <c r="N10">
        <v>174.5</v>
      </c>
      <c r="O10">
        <f aca="true" t="shared" si="4" ref="O10:O19">N10/2.5</f>
        <v>69.8</v>
      </c>
      <c r="P10">
        <f aca="true" t="shared" si="5" ref="P10:P19">RANK(O10,O$10:O$20,0)</f>
        <v>1</v>
      </c>
      <c r="S10">
        <f aca="true" t="shared" si="6" ref="S10:S19">N10+K10+H10</f>
        <v>523</v>
      </c>
      <c r="T10">
        <f aca="true" t="shared" si="7" ref="T10:T19">S10/7.5</f>
        <v>69.73333333333333</v>
      </c>
    </row>
    <row r="11" spans="1:20" ht="15">
      <c r="A11">
        <v>2</v>
      </c>
      <c r="B11" t="s">
        <v>43</v>
      </c>
      <c r="D11" t="s">
        <v>44</v>
      </c>
      <c r="E11" t="s">
        <v>45</v>
      </c>
      <c r="F11" t="s">
        <v>30</v>
      </c>
      <c r="G11" t="s">
        <v>35</v>
      </c>
      <c r="H11">
        <v>173.5</v>
      </c>
      <c r="I11">
        <f t="shared" si="0"/>
        <v>69.4</v>
      </c>
      <c r="J11">
        <f t="shared" si="1"/>
        <v>1</v>
      </c>
      <c r="K11">
        <v>171.5</v>
      </c>
      <c r="L11">
        <f t="shared" si="2"/>
        <v>68.6</v>
      </c>
      <c r="M11">
        <f t="shared" si="3"/>
        <v>2</v>
      </c>
      <c r="N11">
        <v>169.5</v>
      </c>
      <c r="O11">
        <f t="shared" si="4"/>
        <v>67.8</v>
      </c>
      <c r="P11">
        <f t="shared" si="5"/>
        <v>4</v>
      </c>
      <c r="R11">
        <v>11</v>
      </c>
      <c r="S11">
        <f t="shared" si="6"/>
        <v>514.5</v>
      </c>
      <c r="T11">
        <f t="shared" si="7"/>
        <v>68.6</v>
      </c>
    </row>
    <row r="12" spans="1:20" ht="15">
      <c r="A12">
        <v>3</v>
      </c>
      <c r="B12" t="s">
        <v>46</v>
      </c>
      <c r="E12" t="s">
        <v>47</v>
      </c>
      <c r="F12" t="s">
        <v>30</v>
      </c>
      <c r="G12" t="s">
        <v>35</v>
      </c>
      <c r="H12">
        <v>170</v>
      </c>
      <c r="I12">
        <f t="shared" si="0"/>
        <v>68</v>
      </c>
      <c r="J12">
        <f t="shared" si="1"/>
        <v>3</v>
      </c>
      <c r="K12">
        <v>171</v>
      </c>
      <c r="L12">
        <f t="shared" si="2"/>
        <v>68.4</v>
      </c>
      <c r="M12">
        <f t="shared" si="3"/>
        <v>3</v>
      </c>
      <c r="N12">
        <v>173</v>
      </c>
      <c r="O12">
        <f t="shared" si="4"/>
        <v>69.2</v>
      </c>
      <c r="P12">
        <f t="shared" si="5"/>
        <v>2</v>
      </c>
      <c r="S12">
        <f t="shared" si="6"/>
        <v>514</v>
      </c>
      <c r="T12">
        <f t="shared" si="7"/>
        <v>68.53333333333333</v>
      </c>
    </row>
    <row r="13" spans="1:20" ht="15">
      <c r="A13">
        <v>4</v>
      </c>
      <c r="B13" t="s">
        <v>48</v>
      </c>
      <c r="C13" t="s">
        <v>49</v>
      </c>
      <c r="D13" t="s">
        <v>50</v>
      </c>
      <c r="E13" t="s">
        <v>51</v>
      </c>
      <c r="F13" t="s">
        <v>30</v>
      </c>
      <c r="G13" t="s">
        <v>35</v>
      </c>
      <c r="H13">
        <v>169</v>
      </c>
      <c r="I13">
        <f t="shared" si="0"/>
        <v>67.6</v>
      </c>
      <c r="J13">
        <f t="shared" si="1"/>
        <v>4</v>
      </c>
      <c r="K13">
        <v>170</v>
      </c>
      <c r="L13">
        <f t="shared" si="2"/>
        <v>68</v>
      </c>
      <c r="M13">
        <f t="shared" si="3"/>
        <v>5</v>
      </c>
      <c r="N13">
        <v>171.5</v>
      </c>
      <c r="O13">
        <f t="shared" si="4"/>
        <v>68.6</v>
      </c>
      <c r="P13">
        <f t="shared" si="5"/>
        <v>3</v>
      </c>
      <c r="S13">
        <f t="shared" si="6"/>
        <v>510.5</v>
      </c>
      <c r="T13">
        <f t="shared" si="7"/>
        <v>68.06666666666666</v>
      </c>
    </row>
    <row r="14" spans="1:20" ht="15">
      <c r="A14">
        <v>5</v>
      </c>
      <c r="B14" t="s">
        <v>52</v>
      </c>
      <c r="C14" t="s">
        <v>53</v>
      </c>
      <c r="D14" t="s">
        <v>50</v>
      </c>
      <c r="E14" t="s">
        <v>51</v>
      </c>
      <c r="F14" t="s">
        <v>30</v>
      </c>
      <c r="G14" t="s">
        <v>26</v>
      </c>
      <c r="H14">
        <v>167</v>
      </c>
      <c r="I14">
        <f t="shared" si="0"/>
        <v>66.8</v>
      </c>
      <c r="J14">
        <f t="shared" si="1"/>
        <v>5</v>
      </c>
      <c r="K14">
        <v>169.5</v>
      </c>
      <c r="L14">
        <f t="shared" si="2"/>
        <v>67.8</v>
      </c>
      <c r="M14">
        <f t="shared" si="3"/>
        <v>6</v>
      </c>
      <c r="N14">
        <v>167.5</v>
      </c>
      <c r="O14">
        <f t="shared" si="4"/>
        <v>67</v>
      </c>
      <c r="P14">
        <f t="shared" si="5"/>
        <v>5</v>
      </c>
      <c r="S14">
        <f t="shared" si="6"/>
        <v>504</v>
      </c>
      <c r="T14">
        <f t="shared" si="7"/>
        <v>67.2</v>
      </c>
    </row>
    <row r="15" spans="1:20" ht="15">
      <c r="A15">
        <v>6</v>
      </c>
      <c r="B15" t="s">
        <v>54</v>
      </c>
      <c r="D15" t="s">
        <v>55</v>
      </c>
      <c r="E15" t="s">
        <v>56</v>
      </c>
      <c r="F15" t="s">
        <v>30</v>
      </c>
      <c r="G15" t="s">
        <v>35</v>
      </c>
      <c r="H15">
        <v>167</v>
      </c>
      <c r="I15">
        <f t="shared" si="0"/>
        <v>66.8</v>
      </c>
      <c r="J15">
        <f t="shared" si="1"/>
        <v>5</v>
      </c>
      <c r="K15">
        <v>167</v>
      </c>
      <c r="L15">
        <f t="shared" si="2"/>
        <v>66.8</v>
      </c>
      <c r="M15">
        <f t="shared" si="3"/>
        <v>7</v>
      </c>
      <c r="N15">
        <v>160.5</v>
      </c>
      <c r="O15">
        <f t="shared" si="4"/>
        <v>64.2</v>
      </c>
      <c r="P15">
        <f t="shared" si="5"/>
        <v>6</v>
      </c>
      <c r="S15">
        <f t="shared" si="6"/>
        <v>494.5</v>
      </c>
      <c r="T15">
        <f t="shared" si="7"/>
        <v>65.93333333333334</v>
      </c>
    </row>
    <row r="16" spans="1:20" ht="15">
      <c r="A16">
        <v>7</v>
      </c>
      <c r="B16" t="s">
        <v>54</v>
      </c>
      <c r="E16" t="s">
        <v>47</v>
      </c>
      <c r="F16" t="s">
        <v>30</v>
      </c>
      <c r="G16" t="s">
        <v>35</v>
      </c>
      <c r="H16">
        <v>163</v>
      </c>
      <c r="I16">
        <f t="shared" si="0"/>
        <v>65.2</v>
      </c>
      <c r="J16">
        <f t="shared" si="1"/>
        <v>7</v>
      </c>
      <c r="K16">
        <v>170.5</v>
      </c>
      <c r="L16">
        <f t="shared" si="2"/>
        <v>68.2</v>
      </c>
      <c r="M16">
        <f t="shared" si="3"/>
        <v>4</v>
      </c>
      <c r="N16">
        <v>160</v>
      </c>
      <c r="O16">
        <f t="shared" si="4"/>
        <v>64</v>
      </c>
      <c r="P16">
        <f t="shared" si="5"/>
        <v>7</v>
      </c>
      <c r="Q16">
        <v>1</v>
      </c>
      <c r="R16">
        <v>12</v>
      </c>
      <c r="S16">
        <f t="shared" si="6"/>
        <v>493.5</v>
      </c>
      <c r="T16">
        <f t="shared" si="7"/>
        <v>65.8</v>
      </c>
    </row>
    <row r="17" spans="1:20" ht="15">
      <c r="A17">
        <v>8</v>
      </c>
      <c r="B17" t="s">
        <v>57</v>
      </c>
      <c r="D17" t="s">
        <v>58</v>
      </c>
      <c r="E17" t="s">
        <v>59</v>
      </c>
      <c r="F17" t="s">
        <v>30</v>
      </c>
      <c r="G17" t="s">
        <v>26</v>
      </c>
      <c r="H17">
        <v>162</v>
      </c>
      <c r="I17">
        <f t="shared" si="0"/>
        <v>64.8</v>
      </c>
      <c r="J17">
        <f t="shared" si="1"/>
        <v>8</v>
      </c>
      <c r="K17">
        <v>161</v>
      </c>
      <c r="L17">
        <f t="shared" si="2"/>
        <v>64.4</v>
      </c>
      <c r="M17">
        <f t="shared" si="3"/>
        <v>10</v>
      </c>
      <c r="N17">
        <v>159.5</v>
      </c>
      <c r="O17">
        <f t="shared" si="4"/>
        <v>63.8</v>
      </c>
      <c r="P17">
        <f t="shared" si="5"/>
        <v>8</v>
      </c>
      <c r="Q17">
        <v>1</v>
      </c>
      <c r="S17">
        <f t="shared" si="6"/>
        <v>482.5</v>
      </c>
      <c r="T17">
        <f t="shared" si="7"/>
        <v>64.33333333333333</v>
      </c>
    </row>
    <row r="18" spans="1:20" ht="15">
      <c r="A18">
        <v>9</v>
      </c>
      <c r="B18" t="s">
        <v>60</v>
      </c>
      <c r="D18" t="s">
        <v>58</v>
      </c>
      <c r="E18" t="s">
        <v>59</v>
      </c>
      <c r="F18" t="s">
        <v>30</v>
      </c>
      <c r="G18" t="s">
        <v>26</v>
      </c>
      <c r="H18">
        <v>159</v>
      </c>
      <c r="I18">
        <f t="shared" si="0"/>
        <v>63.6</v>
      </c>
      <c r="J18">
        <f t="shared" si="1"/>
        <v>9</v>
      </c>
      <c r="K18">
        <v>164</v>
      </c>
      <c r="L18">
        <f t="shared" si="2"/>
        <v>65.6</v>
      </c>
      <c r="M18">
        <f t="shared" si="3"/>
        <v>9</v>
      </c>
      <c r="N18">
        <v>159</v>
      </c>
      <c r="O18">
        <f t="shared" si="4"/>
        <v>63.6</v>
      </c>
      <c r="P18">
        <f t="shared" si="5"/>
        <v>9</v>
      </c>
      <c r="S18">
        <f t="shared" si="6"/>
        <v>482</v>
      </c>
      <c r="T18">
        <f t="shared" si="7"/>
        <v>64.26666666666667</v>
      </c>
    </row>
    <row r="19" spans="1:20" ht="15">
      <c r="A19">
        <v>10</v>
      </c>
      <c r="B19" t="s">
        <v>61</v>
      </c>
      <c r="D19" t="s">
        <v>55</v>
      </c>
      <c r="E19" t="s">
        <v>56</v>
      </c>
      <c r="F19" t="s">
        <v>30</v>
      </c>
      <c r="G19" t="s">
        <v>35</v>
      </c>
      <c r="H19">
        <v>158.5</v>
      </c>
      <c r="I19">
        <f t="shared" si="0"/>
        <v>63.4</v>
      </c>
      <c r="J19">
        <f t="shared" si="1"/>
        <v>10</v>
      </c>
      <c r="K19">
        <v>166</v>
      </c>
      <c r="L19">
        <f t="shared" si="2"/>
        <v>66.4</v>
      </c>
      <c r="M19">
        <f t="shared" si="3"/>
        <v>8</v>
      </c>
      <c r="N19">
        <v>153</v>
      </c>
      <c r="O19">
        <f t="shared" si="4"/>
        <v>61.2</v>
      </c>
      <c r="P19">
        <f t="shared" si="5"/>
        <v>10</v>
      </c>
      <c r="Q19">
        <v>1</v>
      </c>
      <c r="S19">
        <f t="shared" si="6"/>
        <v>477.5</v>
      </c>
      <c r="T19">
        <f t="shared" si="7"/>
        <v>63.666666666666664</v>
      </c>
    </row>
    <row r="20" spans="2:8" ht="15">
      <c r="B20" t="s">
        <v>41</v>
      </c>
      <c r="E20" t="s">
        <v>62</v>
      </c>
      <c r="G20" t="s">
        <v>63</v>
      </c>
      <c r="H20" t="s">
        <v>64</v>
      </c>
    </row>
    <row r="21" ht="15">
      <c r="B21" t="s">
        <v>36</v>
      </c>
    </row>
  </sheetData>
  <sheetProtection/>
  <printOptions/>
  <pageMargins left="0.75" right="0.75" top="1" bottom="1" header="0.5" footer="0.5"/>
  <pageSetup fitToHeight="1" fitToWidth="1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37" zoomScaleNormal="37" workbookViewId="0" topLeftCell="A1">
      <selection activeCell="A1" sqref="A1"/>
    </sheetView>
  </sheetViews>
  <sheetFormatPr defaultColWidth="11.00390625" defaultRowHeight="15.7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37</v>
      </c>
    </row>
    <row r="5" ht="15">
      <c r="A5" t="s">
        <v>4</v>
      </c>
    </row>
    <row r="6" spans="1:17" ht="15">
      <c r="A6" t="s">
        <v>5</v>
      </c>
      <c r="Q6" t="s">
        <v>6</v>
      </c>
    </row>
    <row r="7" spans="1:20" ht="15">
      <c r="A7" t="s">
        <v>7</v>
      </c>
      <c r="B7" t="s">
        <v>8</v>
      </c>
      <c r="C7" t="s">
        <v>9</v>
      </c>
      <c r="E7" t="s">
        <v>65</v>
      </c>
      <c r="G7" t="s">
        <v>11</v>
      </c>
      <c r="H7" t="s">
        <v>12</v>
      </c>
      <c r="K7" t="s">
        <v>13</v>
      </c>
      <c r="N7" t="s">
        <v>14</v>
      </c>
      <c r="Q7" t="s">
        <v>15</v>
      </c>
      <c r="R7" t="s">
        <v>16</v>
      </c>
      <c r="S7" t="s">
        <v>40</v>
      </c>
      <c r="T7" t="s">
        <v>18</v>
      </c>
    </row>
    <row r="8" spans="8:16" ht="15">
      <c r="H8" t="s">
        <v>19</v>
      </c>
      <c r="I8" t="s">
        <v>20</v>
      </c>
      <c r="J8" t="s">
        <v>7</v>
      </c>
      <c r="K8" t="s">
        <v>19</v>
      </c>
      <c r="L8" t="s">
        <v>20</v>
      </c>
      <c r="M8" t="s">
        <v>7</v>
      </c>
      <c r="N8" t="s">
        <v>19</v>
      </c>
      <c r="O8" t="s">
        <v>20</v>
      </c>
      <c r="P8" t="s">
        <v>7</v>
      </c>
    </row>
    <row r="9" spans="1:20" ht="15">
      <c r="A9">
        <v>1</v>
      </c>
      <c r="B9" t="s">
        <v>66</v>
      </c>
      <c r="C9">
        <v>2</v>
      </c>
      <c r="E9" t="s">
        <v>32</v>
      </c>
      <c r="G9" t="s">
        <v>35</v>
      </c>
      <c r="H9">
        <v>172</v>
      </c>
      <c r="I9">
        <f aca="true" t="shared" si="0" ref="I9:I27">H9/2.5</f>
        <v>68.8</v>
      </c>
      <c r="J9">
        <f aca="true" t="shared" si="1" ref="J9:J27">RANK(I9,I$9:I$27,0)</f>
        <v>1</v>
      </c>
      <c r="K9">
        <v>171</v>
      </c>
      <c r="L9">
        <f aca="true" t="shared" si="2" ref="L9:L27">K9/2.5</f>
        <v>68.4</v>
      </c>
      <c r="M9">
        <f aca="true" t="shared" si="3" ref="M9:M27">RANK(L9,L$9:L$27,0)</f>
        <v>2</v>
      </c>
      <c r="N9">
        <v>172</v>
      </c>
      <c r="O9">
        <f aca="true" t="shared" si="4" ref="O9:O27">N9/2.5</f>
        <v>68.8</v>
      </c>
      <c r="P9">
        <f aca="true" t="shared" si="5" ref="P9:P27">RANK(O9,O$9:O$27,0)</f>
        <v>1</v>
      </c>
      <c r="R9">
        <v>84</v>
      </c>
      <c r="S9">
        <f aca="true" t="shared" si="6" ref="S9:S27">N9+K9+H9</f>
        <v>515</v>
      </c>
      <c r="T9">
        <f aca="true" t="shared" si="7" ref="T9:T27">S9/7.5</f>
        <v>68.66666666666667</v>
      </c>
    </row>
    <row r="10" spans="1:20" ht="15">
      <c r="A10">
        <v>2</v>
      </c>
      <c r="B10" t="s">
        <v>41</v>
      </c>
      <c r="E10" t="s">
        <v>67</v>
      </c>
      <c r="G10" t="s">
        <v>35</v>
      </c>
      <c r="H10">
        <v>169</v>
      </c>
      <c r="I10">
        <f t="shared" si="0"/>
        <v>67.6</v>
      </c>
      <c r="J10">
        <f t="shared" si="1"/>
        <v>5</v>
      </c>
      <c r="K10">
        <v>174.5</v>
      </c>
      <c r="L10">
        <f t="shared" si="2"/>
        <v>69.8</v>
      </c>
      <c r="M10">
        <f t="shared" si="3"/>
        <v>1</v>
      </c>
      <c r="N10">
        <v>171.5</v>
      </c>
      <c r="O10">
        <f t="shared" si="4"/>
        <v>68.6</v>
      </c>
      <c r="P10">
        <f t="shared" si="5"/>
        <v>2</v>
      </c>
      <c r="R10">
        <v>83</v>
      </c>
      <c r="S10">
        <f t="shared" si="6"/>
        <v>515</v>
      </c>
      <c r="T10">
        <f t="shared" si="7"/>
        <v>68.66666666666667</v>
      </c>
    </row>
    <row r="11" spans="1:20" ht="15">
      <c r="A11">
        <v>3</v>
      </c>
      <c r="B11" t="s">
        <v>68</v>
      </c>
      <c r="D11" t="s">
        <v>69</v>
      </c>
      <c r="E11" t="s">
        <v>70</v>
      </c>
      <c r="F11" t="s">
        <v>30</v>
      </c>
      <c r="G11" t="s">
        <v>35</v>
      </c>
      <c r="H11">
        <v>172</v>
      </c>
      <c r="I11">
        <f t="shared" si="0"/>
        <v>68.8</v>
      </c>
      <c r="J11">
        <f t="shared" si="1"/>
        <v>1</v>
      </c>
      <c r="K11">
        <v>169.5</v>
      </c>
      <c r="L11">
        <f t="shared" si="2"/>
        <v>67.8</v>
      </c>
      <c r="M11">
        <f t="shared" si="3"/>
        <v>3</v>
      </c>
      <c r="N11">
        <v>166</v>
      </c>
      <c r="O11">
        <f t="shared" si="4"/>
        <v>66.4</v>
      </c>
      <c r="P11">
        <f t="shared" si="5"/>
        <v>3</v>
      </c>
      <c r="S11">
        <f t="shared" si="6"/>
        <v>507.5</v>
      </c>
      <c r="T11">
        <f t="shared" si="7"/>
        <v>67.66666666666667</v>
      </c>
    </row>
    <row r="12" spans="1:20" ht="15">
      <c r="A12">
        <v>4</v>
      </c>
      <c r="B12" t="s">
        <v>71</v>
      </c>
      <c r="D12" t="s">
        <v>72</v>
      </c>
      <c r="E12" t="s">
        <v>73</v>
      </c>
      <c r="F12" t="s">
        <v>30</v>
      </c>
      <c r="G12" t="s">
        <v>35</v>
      </c>
      <c r="H12">
        <v>169.5</v>
      </c>
      <c r="I12">
        <f t="shared" si="0"/>
        <v>67.8</v>
      </c>
      <c r="J12">
        <f t="shared" si="1"/>
        <v>4</v>
      </c>
      <c r="K12">
        <v>164</v>
      </c>
      <c r="L12">
        <f t="shared" si="2"/>
        <v>65.6</v>
      </c>
      <c r="M12">
        <f t="shared" si="3"/>
        <v>5</v>
      </c>
      <c r="N12">
        <v>166</v>
      </c>
      <c r="O12">
        <f t="shared" si="4"/>
        <v>66.4</v>
      </c>
      <c r="P12">
        <f t="shared" si="5"/>
        <v>3</v>
      </c>
      <c r="S12">
        <f t="shared" si="6"/>
        <v>499.5</v>
      </c>
      <c r="T12">
        <f t="shared" si="7"/>
        <v>66.6</v>
      </c>
    </row>
    <row r="13" spans="1:20" ht="15">
      <c r="A13">
        <v>5</v>
      </c>
      <c r="B13" t="s">
        <v>74</v>
      </c>
      <c r="D13" t="s">
        <v>72</v>
      </c>
      <c r="E13" t="s">
        <v>73</v>
      </c>
      <c r="F13" t="s">
        <v>30</v>
      </c>
      <c r="G13" t="s">
        <v>26</v>
      </c>
      <c r="H13">
        <v>170</v>
      </c>
      <c r="I13">
        <f t="shared" si="0"/>
        <v>68</v>
      </c>
      <c r="J13">
        <f t="shared" si="1"/>
        <v>3</v>
      </c>
      <c r="K13">
        <v>163.5</v>
      </c>
      <c r="L13">
        <f t="shared" si="2"/>
        <v>65.4</v>
      </c>
      <c r="M13">
        <f t="shared" si="3"/>
        <v>6</v>
      </c>
      <c r="N13">
        <v>164.5</v>
      </c>
      <c r="O13">
        <f t="shared" si="4"/>
        <v>65.8</v>
      </c>
      <c r="P13">
        <f t="shared" si="5"/>
        <v>5</v>
      </c>
      <c r="S13">
        <f t="shared" si="6"/>
        <v>498</v>
      </c>
      <c r="T13">
        <f t="shared" si="7"/>
        <v>66.4</v>
      </c>
    </row>
    <row r="14" spans="1:20" ht="15">
      <c r="A14">
        <v>6</v>
      </c>
      <c r="B14" t="s">
        <v>75</v>
      </c>
      <c r="D14" t="s">
        <v>44</v>
      </c>
      <c r="E14" t="s">
        <v>45</v>
      </c>
      <c r="F14" t="s">
        <v>30</v>
      </c>
      <c r="G14" t="s">
        <v>23</v>
      </c>
      <c r="H14">
        <v>166.5</v>
      </c>
      <c r="I14">
        <f t="shared" si="0"/>
        <v>66.6</v>
      </c>
      <c r="J14">
        <f t="shared" si="1"/>
        <v>6</v>
      </c>
      <c r="K14">
        <v>163</v>
      </c>
      <c r="L14">
        <f t="shared" si="2"/>
        <v>65.2</v>
      </c>
      <c r="M14">
        <f t="shared" si="3"/>
        <v>7</v>
      </c>
      <c r="N14">
        <v>162.5</v>
      </c>
      <c r="O14">
        <f t="shared" si="4"/>
        <v>65</v>
      </c>
      <c r="P14">
        <f t="shared" si="5"/>
        <v>7</v>
      </c>
      <c r="Q14">
        <v>1</v>
      </c>
      <c r="S14">
        <f t="shared" si="6"/>
        <v>492</v>
      </c>
      <c r="T14">
        <f t="shared" si="7"/>
        <v>65.6</v>
      </c>
    </row>
    <row r="15" spans="1:20" ht="15">
      <c r="A15" t="s">
        <v>76</v>
      </c>
      <c r="B15" t="s">
        <v>77</v>
      </c>
      <c r="E15" t="s">
        <v>78</v>
      </c>
      <c r="G15" t="s">
        <v>23</v>
      </c>
      <c r="H15">
        <v>161</v>
      </c>
      <c r="I15">
        <f t="shared" si="0"/>
        <v>64.4</v>
      </c>
      <c r="J15">
        <f t="shared" si="1"/>
        <v>9</v>
      </c>
      <c r="K15">
        <v>166</v>
      </c>
      <c r="L15">
        <f t="shared" si="2"/>
        <v>66.4</v>
      </c>
      <c r="M15">
        <f t="shared" si="3"/>
        <v>4</v>
      </c>
      <c r="N15">
        <v>164.4</v>
      </c>
      <c r="O15">
        <f t="shared" si="4"/>
        <v>65.76</v>
      </c>
      <c r="P15">
        <f t="shared" si="5"/>
        <v>6</v>
      </c>
      <c r="S15">
        <f t="shared" si="6"/>
        <v>491.4</v>
      </c>
      <c r="T15">
        <f t="shared" si="7"/>
        <v>65.52</v>
      </c>
    </row>
    <row r="16" spans="1:20" ht="15">
      <c r="A16">
        <v>7</v>
      </c>
      <c r="B16" t="s">
        <v>79</v>
      </c>
      <c r="D16" t="s">
        <v>80</v>
      </c>
      <c r="E16" t="s">
        <v>81</v>
      </c>
      <c r="F16" t="s">
        <v>30</v>
      </c>
      <c r="G16" t="s">
        <v>35</v>
      </c>
      <c r="H16">
        <v>165.5</v>
      </c>
      <c r="I16">
        <f t="shared" si="0"/>
        <v>66.2</v>
      </c>
      <c r="J16">
        <f t="shared" si="1"/>
        <v>7</v>
      </c>
      <c r="K16">
        <v>156</v>
      </c>
      <c r="L16">
        <f t="shared" si="2"/>
        <v>62.4</v>
      </c>
      <c r="M16">
        <f t="shared" si="3"/>
        <v>11</v>
      </c>
      <c r="N16">
        <v>159.5</v>
      </c>
      <c r="O16">
        <f t="shared" si="4"/>
        <v>63.8</v>
      </c>
      <c r="P16">
        <f t="shared" si="5"/>
        <v>8</v>
      </c>
      <c r="Q16">
        <v>1</v>
      </c>
      <c r="S16">
        <f t="shared" si="6"/>
        <v>481</v>
      </c>
      <c r="T16">
        <f t="shared" si="7"/>
        <v>64.13333333333334</v>
      </c>
    </row>
    <row r="17" spans="1:20" ht="15">
      <c r="A17">
        <v>8</v>
      </c>
      <c r="B17" t="s">
        <v>82</v>
      </c>
      <c r="E17" t="s">
        <v>70</v>
      </c>
      <c r="F17" t="s">
        <v>30</v>
      </c>
      <c r="G17" t="s">
        <v>35</v>
      </c>
      <c r="H17">
        <v>162</v>
      </c>
      <c r="I17">
        <f t="shared" si="0"/>
        <v>64.8</v>
      </c>
      <c r="J17">
        <f t="shared" si="1"/>
        <v>8</v>
      </c>
      <c r="K17">
        <v>161</v>
      </c>
      <c r="L17">
        <f t="shared" si="2"/>
        <v>64.4</v>
      </c>
      <c r="M17">
        <f t="shared" si="3"/>
        <v>9</v>
      </c>
      <c r="N17">
        <v>157</v>
      </c>
      <c r="O17">
        <f t="shared" si="4"/>
        <v>62.8</v>
      </c>
      <c r="P17">
        <f t="shared" si="5"/>
        <v>11</v>
      </c>
      <c r="S17">
        <f t="shared" si="6"/>
        <v>480</v>
      </c>
      <c r="T17">
        <f t="shared" si="7"/>
        <v>64</v>
      </c>
    </row>
    <row r="18" spans="1:20" ht="15">
      <c r="A18">
        <v>9</v>
      </c>
      <c r="B18" t="s">
        <v>83</v>
      </c>
      <c r="D18" t="s">
        <v>84</v>
      </c>
      <c r="E18" t="s">
        <v>85</v>
      </c>
      <c r="F18" t="s">
        <v>30</v>
      </c>
      <c r="G18" t="s">
        <v>35</v>
      </c>
      <c r="H18">
        <v>159.5</v>
      </c>
      <c r="I18">
        <f t="shared" si="0"/>
        <v>63.8</v>
      </c>
      <c r="J18">
        <f t="shared" si="1"/>
        <v>10</v>
      </c>
      <c r="K18">
        <v>162.5</v>
      </c>
      <c r="L18">
        <f t="shared" si="2"/>
        <v>65</v>
      </c>
      <c r="M18">
        <f t="shared" si="3"/>
        <v>8</v>
      </c>
      <c r="N18">
        <v>157.5</v>
      </c>
      <c r="O18">
        <f t="shared" si="4"/>
        <v>63</v>
      </c>
      <c r="P18">
        <f t="shared" si="5"/>
        <v>10</v>
      </c>
      <c r="S18">
        <f t="shared" si="6"/>
        <v>479.5</v>
      </c>
      <c r="T18">
        <f t="shared" si="7"/>
        <v>63.93333333333333</v>
      </c>
    </row>
    <row r="19" spans="1:20" ht="15">
      <c r="A19">
        <v>10</v>
      </c>
      <c r="B19" t="s">
        <v>86</v>
      </c>
      <c r="E19" t="s">
        <v>34</v>
      </c>
      <c r="G19" t="s">
        <v>23</v>
      </c>
      <c r="H19">
        <v>158.5</v>
      </c>
      <c r="I19">
        <f t="shared" si="0"/>
        <v>63.4</v>
      </c>
      <c r="J19">
        <f t="shared" si="1"/>
        <v>11</v>
      </c>
      <c r="K19">
        <v>155</v>
      </c>
      <c r="L19">
        <f t="shared" si="2"/>
        <v>62</v>
      </c>
      <c r="M19">
        <f t="shared" si="3"/>
        <v>12</v>
      </c>
      <c r="N19">
        <v>158.5</v>
      </c>
      <c r="O19">
        <f t="shared" si="4"/>
        <v>63.4</v>
      </c>
      <c r="P19">
        <f t="shared" si="5"/>
        <v>9</v>
      </c>
      <c r="S19">
        <f t="shared" si="6"/>
        <v>472</v>
      </c>
      <c r="T19">
        <f t="shared" si="7"/>
        <v>62.93333333333333</v>
      </c>
    </row>
    <row r="20" spans="1:20" ht="15">
      <c r="A20">
        <v>11</v>
      </c>
      <c r="B20" t="s">
        <v>87</v>
      </c>
      <c r="D20" t="s">
        <v>80</v>
      </c>
      <c r="E20" t="s">
        <v>81</v>
      </c>
      <c r="F20" t="s">
        <v>30</v>
      </c>
      <c r="G20" t="s">
        <v>35</v>
      </c>
      <c r="H20">
        <v>156</v>
      </c>
      <c r="I20">
        <f t="shared" si="0"/>
        <v>62.4</v>
      </c>
      <c r="J20">
        <f t="shared" si="1"/>
        <v>13</v>
      </c>
      <c r="K20">
        <v>158.5</v>
      </c>
      <c r="L20">
        <f t="shared" si="2"/>
        <v>63.4</v>
      </c>
      <c r="M20">
        <f t="shared" si="3"/>
        <v>10</v>
      </c>
      <c r="N20">
        <v>156.5</v>
      </c>
      <c r="O20">
        <f t="shared" si="4"/>
        <v>62.6</v>
      </c>
      <c r="P20">
        <f t="shared" si="5"/>
        <v>12</v>
      </c>
      <c r="S20">
        <f t="shared" si="6"/>
        <v>471</v>
      </c>
      <c r="T20">
        <f t="shared" si="7"/>
        <v>62.8</v>
      </c>
    </row>
    <row r="21" spans="1:20" ht="15">
      <c r="A21">
        <v>12</v>
      </c>
      <c r="B21" t="s">
        <v>88</v>
      </c>
      <c r="D21" t="s">
        <v>89</v>
      </c>
      <c r="E21" t="s">
        <v>90</v>
      </c>
      <c r="F21" t="s">
        <v>30</v>
      </c>
      <c r="G21" t="s">
        <v>26</v>
      </c>
      <c r="H21">
        <v>156</v>
      </c>
      <c r="I21">
        <f t="shared" si="0"/>
        <v>62.4</v>
      </c>
      <c r="J21">
        <f t="shared" si="1"/>
        <v>13</v>
      </c>
      <c r="K21">
        <v>155</v>
      </c>
      <c r="L21">
        <f t="shared" si="2"/>
        <v>62</v>
      </c>
      <c r="M21">
        <f t="shared" si="3"/>
        <v>12</v>
      </c>
      <c r="N21">
        <v>156.5</v>
      </c>
      <c r="O21">
        <f t="shared" si="4"/>
        <v>62.6</v>
      </c>
      <c r="P21">
        <f t="shared" si="5"/>
        <v>12</v>
      </c>
      <c r="S21">
        <f t="shared" si="6"/>
        <v>467.5</v>
      </c>
      <c r="T21">
        <f t="shared" si="7"/>
        <v>62.333333333333336</v>
      </c>
    </row>
    <row r="22" spans="1:20" ht="15">
      <c r="A22">
        <v>13</v>
      </c>
      <c r="B22" t="s">
        <v>91</v>
      </c>
      <c r="E22" t="s">
        <v>92</v>
      </c>
      <c r="G22" t="s">
        <v>35</v>
      </c>
      <c r="H22">
        <v>156.5</v>
      </c>
      <c r="I22">
        <f t="shared" si="0"/>
        <v>62.6</v>
      </c>
      <c r="J22">
        <f t="shared" si="1"/>
        <v>12</v>
      </c>
      <c r="K22">
        <v>150</v>
      </c>
      <c r="L22">
        <f t="shared" si="2"/>
        <v>60</v>
      </c>
      <c r="M22">
        <f t="shared" si="3"/>
        <v>15</v>
      </c>
      <c r="N22">
        <v>154.5</v>
      </c>
      <c r="O22">
        <f t="shared" si="4"/>
        <v>61.8</v>
      </c>
      <c r="P22">
        <f t="shared" si="5"/>
        <v>14</v>
      </c>
      <c r="S22">
        <f t="shared" si="6"/>
        <v>461</v>
      </c>
      <c r="T22">
        <f t="shared" si="7"/>
        <v>61.46666666666667</v>
      </c>
    </row>
    <row r="23" spans="1:20" ht="15">
      <c r="A23" t="s">
        <v>76</v>
      </c>
      <c r="B23" t="s">
        <v>93</v>
      </c>
      <c r="D23" t="s">
        <v>28</v>
      </c>
      <c r="E23" t="s">
        <v>29</v>
      </c>
      <c r="F23" t="s">
        <v>30</v>
      </c>
      <c r="G23" t="s">
        <v>35</v>
      </c>
      <c r="H23">
        <v>155.5</v>
      </c>
      <c r="I23">
        <f t="shared" si="0"/>
        <v>62.2</v>
      </c>
      <c r="J23">
        <f t="shared" si="1"/>
        <v>15</v>
      </c>
      <c r="K23">
        <v>149</v>
      </c>
      <c r="L23">
        <f t="shared" si="2"/>
        <v>59.6</v>
      </c>
      <c r="M23">
        <f t="shared" si="3"/>
        <v>17</v>
      </c>
      <c r="N23">
        <v>153.5</v>
      </c>
      <c r="O23">
        <f t="shared" si="4"/>
        <v>61.4</v>
      </c>
      <c r="P23">
        <f t="shared" si="5"/>
        <v>15</v>
      </c>
      <c r="S23">
        <f t="shared" si="6"/>
        <v>458</v>
      </c>
      <c r="T23">
        <f t="shared" si="7"/>
        <v>61.06666666666667</v>
      </c>
    </row>
    <row r="24" spans="1:20" ht="15">
      <c r="A24">
        <v>14</v>
      </c>
      <c r="B24" t="s">
        <v>94</v>
      </c>
      <c r="D24" t="s">
        <v>89</v>
      </c>
      <c r="E24" t="s">
        <v>90</v>
      </c>
      <c r="F24" t="s">
        <v>30</v>
      </c>
      <c r="G24" t="s">
        <v>35</v>
      </c>
      <c r="H24">
        <v>154.5</v>
      </c>
      <c r="I24">
        <f t="shared" si="0"/>
        <v>61.8</v>
      </c>
      <c r="J24">
        <f t="shared" si="1"/>
        <v>16</v>
      </c>
      <c r="K24">
        <v>148</v>
      </c>
      <c r="L24">
        <f t="shared" si="2"/>
        <v>59.2</v>
      </c>
      <c r="M24">
        <f t="shared" si="3"/>
        <v>18</v>
      </c>
      <c r="N24">
        <v>151.5</v>
      </c>
      <c r="O24">
        <f t="shared" si="4"/>
        <v>60.6</v>
      </c>
      <c r="P24">
        <f t="shared" si="5"/>
        <v>16</v>
      </c>
      <c r="Q24">
        <v>1</v>
      </c>
      <c r="S24">
        <f t="shared" si="6"/>
        <v>454</v>
      </c>
      <c r="T24">
        <f t="shared" si="7"/>
        <v>60.53333333333333</v>
      </c>
    </row>
    <row r="25" spans="1:20" ht="15">
      <c r="A25">
        <v>15</v>
      </c>
      <c r="B25" t="s">
        <v>95</v>
      </c>
      <c r="E25" t="s">
        <v>22</v>
      </c>
      <c r="G25" t="s">
        <v>35</v>
      </c>
      <c r="H25">
        <v>149</v>
      </c>
      <c r="I25">
        <f t="shared" si="0"/>
        <v>59.6</v>
      </c>
      <c r="J25">
        <f t="shared" si="1"/>
        <v>18</v>
      </c>
      <c r="K25">
        <v>155</v>
      </c>
      <c r="L25">
        <f t="shared" si="2"/>
        <v>62</v>
      </c>
      <c r="M25">
        <f t="shared" si="3"/>
        <v>12</v>
      </c>
      <c r="N25">
        <v>148.5</v>
      </c>
      <c r="O25">
        <f t="shared" si="4"/>
        <v>59.4</v>
      </c>
      <c r="P25">
        <f t="shared" si="5"/>
        <v>17</v>
      </c>
      <c r="Q25">
        <v>2</v>
      </c>
      <c r="S25">
        <f t="shared" si="6"/>
        <v>452.5</v>
      </c>
      <c r="T25">
        <f t="shared" si="7"/>
        <v>60.333333333333336</v>
      </c>
    </row>
    <row r="26" spans="1:20" ht="15">
      <c r="A26">
        <v>16</v>
      </c>
      <c r="B26" t="s">
        <v>96</v>
      </c>
      <c r="D26" t="s">
        <v>84</v>
      </c>
      <c r="E26" t="s">
        <v>85</v>
      </c>
      <c r="F26" t="s">
        <v>30</v>
      </c>
      <c r="G26" t="s">
        <v>23</v>
      </c>
      <c r="H26">
        <v>154.5</v>
      </c>
      <c r="I26">
        <f t="shared" si="0"/>
        <v>61.8</v>
      </c>
      <c r="J26">
        <f t="shared" si="1"/>
        <v>16</v>
      </c>
      <c r="K26">
        <v>149.5</v>
      </c>
      <c r="L26">
        <f t="shared" si="2"/>
        <v>59.8</v>
      </c>
      <c r="M26">
        <f t="shared" si="3"/>
        <v>16</v>
      </c>
      <c r="N26">
        <v>147.5</v>
      </c>
      <c r="O26">
        <f t="shared" si="4"/>
        <v>59</v>
      </c>
      <c r="P26">
        <f t="shared" si="5"/>
        <v>18</v>
      </c>
      <c r="Q26">
        <v>2</v>
      </c>
      <c r="S26">
        <f t="shared" si="6"/>
        <v>451.5</v>
      </c>
      <c r="T26">
        <f t="shared" si="7"/>
        <v>60.2</v>
      </c>
    </row>
    <row r="27" spans="1:20" ht="15">
      <c r="A27">
        <v>17</v>
      </c>
      <c r="B27" t="s">
        <v>97</v>
      </c>
      <c r="E27" t="s">
        <v>25</v>
      </c>
      <c r="G27" t="s">
        <v>26</v>
      </c>
      <c r="H27">
        <v>130</v>
      </c>
      <c r="I27">
        <f t="shared" si="0"/>
        <v>52</v>
      </c>
      <c r="J27">
        <f t="shared" si="1"/>
        <v>19</v>
      </c>
      <c r="K27">
        <v>122</v>
      </c>
      <c r="L27">
        <f t="shared" si="2"/>
        <v>48.8</v>
      </c>
      <c r="M27">
        <f t="shared" si="3"/>
        <v>19</v>
      </c>
      <c r="N27">
        <v>135</v>
      </c>
      <c r="O27">
        <f t="shared" si="4"/>
        <v>54</v>
      </c>
      <c r="P27">
        <f t="shared" si="5"/>
        <v>19</v>
      </c>
      <c r="Q27">
        <v>2</v>
      </c>
      <c r="S27">
        <f t="shared" si="6"/>
        <v>387</v>
      </c>
      <c r="T27">
        <f t="shared" si="7"/>
        <v>51.6</v>
      </c>
    </row>
    <row r="28" ht="15">
      <c r="B28" t="s">
        <v>36</v>
      </c>
    </row>
  </sheetData>
  <sheetProtection/>
  <printOptions/>
  <pageMargins left="0.75" right="0.75" top="1" bottom="1" header="0.5" footer="0.5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 M</cp:lastModifiedBy>
  <dcterms:modified xsi:type="dcterms:W3CDTF">2014-11-08T17:07:22Z</dcterms:modified>
  <cp:category/>
  <cp:version/>
  <cp:contentType/>
  <cp:contentStatus/>
</cp:coreProperties>
</file>